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codeName="ThisWorkbook"/>
  <mc:AlternateContent xmlns:mc="http://schemas.openxmlformats.org/markup-compatibility/2006">
    <mc:Choice Requires="x15">
      <x15ac:absPath xmlns:x15ac="http://schemas.microsoft.com/office/spreadsheetml/2010/11/ac" url="C:\Users\v.jankauskiene\Downloads\"/>
    </mc:Choice>
  </mc:AlternateContent>
  <xr:revisionPtr revIDLastSave="0" documentId="13_ncr:1_{AE8106C8-1DF4-4140-8B26-CD1698EF09FB}" xr6:coauthVersionLast="47" xr6:coauthVersionMax="47" xr10:uidLastSave="{00000000-0000-0000-0000-000000000000}"/>
  <bookViews>
    <workbookView xWindow="-108" yWindow="-108" windowWidth="23256" windowHeight="12456" firstSheet="2" activeTab="2" xr2:uid="{00000000-000D-0000-FFFF-FFFF00000000}"/>
  </bookViews>
  <sheets>
    <sheet name="Veiklos ataskaita PVZ" sheetId="26" r:id="rId1"/>
    <sheet name="AMP forma_PVZ" sheetId="27" r:id="rId2"/>
    <sheet name="MP forma_PVZ" sheetId="28" r:id="rId3"/>
    <sheet name="Galutinė VA_PVZ" sheetId="29" r:id="rId4"/>
    <sheet name="Dokumentų sąrašas" sheetId="15" state="hidden" r:id="rId5"/>
    <sheet name="Pasirinkimai" sheetId="3" state="hidden"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4" i="28" l="1"/>
  <c r="N50" i="26"/>
  <c r="N49" i="26"/>
  <c r="N46" i="26"/>
  <c r="N35" i="26"/>
  <c r="N27" i="26"/>
  <c r="AD51" i="26" a="1"/>
  <c r="AD51" i="26" s="1"/>
  <c r="AF51" i="26" a="1"/>
  <c r="AF51" i="26" s="1"/>
  <c r="AG51" i="26" a="1"/>
  <c r="AG51" i="26" s="1"/>
  <c r="AH51" i="26" a="1"/>
  <c r="AH51" i="26" s="1"/>
  <c r="AJ51" i="26" a="1"/>
  <c r="AJ51" i="26" s="1"/>
  <c r="AK51" i="26" a="1"/>
  <c r="AK51" i="26" s="1"/>
  <c r="AL51" i="26" a="1"/>
  <c r="AL51" i="26" s="1"/>
  <c r="AN51" i="26" a="1"/>
  <c r="AN51" i="26"/>
  <c r="AO51" i="26" a="1"/>
  <c r="AO51" i="26" s="1"/>
  <c r="AP51" i="26" a="1"/>
  <c r="AP51" i="26" s="1"/>
  <c r="AR51" i="26" a="1"/>
  <c r="AR51" i="26" s="1"/>
  <c r="AS51" i="26" a="1"/>
  <c r="AS51" i="26" s="1"/>
  <c r="AT51" i="26" a="1"/>
  <c r="AT51" i="26" s="1"/>
  <c r="AU51" i="26" a="1"/>
  <c r="AU51" i="26" s="1"/>
  <c r="AW51" i="26" a="1"/>
  <c r="AW51" i="26" s="1"/>
  <c r="AX51" i="26" a="1"/>
  <c r="AX51" i="26" s="1"/>
  <c r="AY51" i="26" a="1"/>
  <c r="AY51" i="26"/>
  <c r="BA51" i="26" a="1"/>
  <c r="BA51" i="26" s="1"/>
  <c r="BB49" i="26" a="1"/>
  <c r="BB49" i="26" s="1"/>
  <c r="BB51" i="26" s="1"/>
  <c r="AZ49" i="26" a="1"/>
  <c r="AZ49" i="26" s="1"/>
  <c r="AZ51" i="26" s="1"/>
  <c r="AV49" i="26" a="1"/>
  <c r="AV49" i="26" s="1"/>
  <c r="AV51" i="26" s="1"/>
  <c r="AQ49" i="26" a="1"/>
  <c r="AQ49" i="26" s="1"/>
  <c r="AQ51" i="26" s="1"/>
  <c r="AM49" i="26" a="1"/>
  <c r="AM49" i="26" s="1"/>
  <c r="AM51" i="26" s="1"/>
  <c r="AI49" i="26"/>
  <c r="AI51" i="26" s="1"/>
  <c r="AE49" i="26"/>
  <c r="AE51" i="26" s="1"/>
  <c r="AB49" i="26" l="1"/>
  <c r="AC51" i="26"/>
  <c r="AB41" i="26" l="1"/>
  <c r="AB39" i="26"/>
  <c r="AB33" i="26"/>
  <c r="AB31" i="26"/>
  <c r="N37" i="26"/>
  <c r="N29" i="26"/>
  <c r="T24" i="28" l="1"/>
  <c r="U17" i="28" l="1"/>
  <c r="G6" i="2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tc={A279E077-9C0F-4DAB-9855-52097B4E439B}</author>
  </authors>
  <commentList>
    <comment ref="AA14" authorId="0" shapeId="0" xr:uid="{A279E077-9C0F-4DAB-9855-52097B4E439B}">
      <text>
        <t>[Threaded comment]
Your version of Excel allows you to read this threaded comment; however, any edits to it will get removed if the file is opened in a newer version of Excel. Learn more: https://go.microsoft.com/fwlink/?linkid=870924
Comment:
    Pridėkime, kad čia būtinai DU deklaravimo atveju, turi nurodyta kokios veiklos atliktos, kiek kuriom veiklom panaudota valandų ir pan.
Visais atvejais deklaruojant išlaidas, turi būti pateiktas projekto progresas</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<sst xmlns="http://schemas.openxmlformats.org/spreadsheetml/2006/main" count="953" uniqueCount="508">
  <si>
    <t xml:space="preserve">FORMAI PRITARTA  
Tarpinstitucinės darbo grupės, sudarytos Lietuvos Respublikos finansų ministro 2021 m.  birželio 11 d. įsakymu Nr. 1K-219 „Dėl tarpinstitucinės darbo grupės sudarymo“, 2023 m. spalio 20 d. posėdžio protokolu Nr. 16
Projektų įgyvendinimo stebėsenos proceso 1 priedas 
</t>
  </si>
  <si>
    <t>VEIKLOS ATASKAITA</t>
  </si>
  <si>
    <t>Veiklos ataskaitos numeris:</t>
  </si>
  <si>
    <t>Projekto vykdytojas:</t>
  </si>
  <si>
    <t xml:space="preserve">
UAB "Projekto vykdytojas"</t>
  </si>
  <si>
    <t>Pirkimus vykdančiojo subjekto statusas</t>
  </si>
  <si>
    <t>Neperkančioji organizacija</t>
  </si>
  <si>
    <t>Projekto partneriai</t>
  </si>
  <si>
    <t>Netaikoma</t>
  </si>
  <si>
    <t>Projekto pavadinimas:</t>
  </si>
  <si>
    <t>Pvz.: "UAB „Įmonės X“ netechnologinių inovacijų plėtros skatinimas, finansuojant investicijas į dizaino, proceso/organizacines inovacijas ir prekės ženklą, didinantis įmonės integraciją į tarptautinės vertės grandines"</t>
  </si>
  <si>
    <t>Projekto veiklų vykdymo pradžia:</t>
  </si>
  <si>
    <t>Pradžia:</t>
  </si>
  <si>
    <t>Planuojama projekto veiklų vykdymo pabaiga:</t>
  </si>
  <si>
    <t>Veiklos ataskaitos ataskaitinio laikotarpio pabaiga:</t>
  </si>
  <si>
    <t>Projekto tinkamų finansuoti išlaidų suma, EUR:</t>
  </si>
  <si>
    <t>Stebėsenos rodiklio pavadinimas</t>
  </si>
  <si>
    <t>Pažangos priemonės veiklos/poveiklės numeris</t>
  </si>
  <si>
    <t>Stebėsenos rodiklio kodas</t>
  </si>
  <si>
    <t>Matavimo vienetas</t>
  </si>
  <si>
    <t>Siektina tarpinė reikšmė</t>
  </si>
  <si>
    <t>Siektinos tarpinės reikšmės data</t>
  </si>
  <si>
    <t>Siektina reikšmė</t>
  </si>
  <si>
    <t>Siektinos  reikšmės data</t>
  </si>
  <si>
    <t>Pasiekta reikšmė</t>
  </si>
  <si>
    <t>Komentarai</t>
  </si>
  <si>
    <t>Projekto kodas:</t>
  </si>
  <si>
    <t>02-040-K-XXXX</t>
  </si>
  <si>
    <t xml:space="preserve">Patvirtina tinkamų finansuoti išlaidų suma, EUR </t>
  </si>
  <si>
    <t>Paramą gavusios įmonės (iš kurių: labai mažos, mažosios, vidutinės ir didelės)</t>
  </si>
  <si>
    <t>05-001-01-05-07</t>
  </si>
  <si>
    <t>P-05-001-01-05-07-08 
(P.B.2.0001)</t>
  </si>
  <si>
    <t>Įmonės</t>
  </si>
  <si>
    <t>Už rodiklio pasiekimą atsiskaitoma projekto veiklų įgyvendinimo pabaigoje su galutine veiklos ataskaita.</t>
  </si>
  <si>
    <r>
      <t>Panaudota</t>
    </r>
    <r>
      <rPr>
        <b/>
        <strike/>
        <sz val="11"/>
        <rFont val="Times New Roman"/>
        <family val="1"/>
        <charset val="186"/>
      </rPr>
      <t xml:space="preserve"> </t>
    </r>
    <r>
      <rPr>
        <b/>
        <sz val="11"/>
        <rFont val="Times New Roman"/>
        <family val="1"/>
        <charset val="186"/>
      </rPr>
      <t xml:space="preserve"> projekto išlaidų dalis, proc. : </t>
    </r>
  </si>
  <si>
    <r>
      <rPr>
        <i/>
        <sz val="11"/>
        <color rgb="FF000000"/>
        <rFont val="Times New Roman"/>
      </rPr>
      <t xml:space="preserve">Paramą gavusios įmonės, iš kurių labai mažos įmonės
</t>
    </r>
    <r>
      <rPr>
        <i/>
        <sz val="11"/>
        <color rgb="FFFF0000"/>
        <rFont val="Times New Roman"/>
      </rPr>
      <t xml:space="preserve">arba
</t>
    </r>
    <r>
      <rPr>
        <i/>
        <sz val="11"/>
        <color rgb="FF000000"/>
        <rFont val="Times New Roman"/>
      </rPr>
      <t xml:space="preserve">Paramą gavusios įmonės, iš kurių mažos įmonės
</t>
    </r>
    <r>
      <rPr>
        <i/>
        <sz val="11"/>
        <color rgb="FFFF0000"/>
        <rFont val="Times New Roman"/>
      </rPr>
      <t xml:space="preserve">arba
</t>
    </r>
    <r>
      <rPr>
        <i/>
        <sz val="11"/>
        <color rgb="FF000000"/>
        <rFont val="Times New Roman"/>
      </rPr>
      <t>Paramą gavusios įmonės, iš kurių vidutinės įmonės</t>
    </r>
  </si>
  <si>
    <r>
      <t xml:space="preserve">P-05-001-01-05-07-09 
P.B.2.0001.1
</t>
    </r>
    <r>
      <rPr>
        <i/>
        <sz val="11"/>
        <color rgb="FFFF0000"/>
        <rFont val="Times New Roman"/>
        <family val="1"/>
        <charset val="186"/>
      </rPr>
      <t>arba</t>
    </r>
    <r>
      <rPr>
        <i/>
        <sz val="11"/>
        <rFont val="Times New Roman"/>
        <family val="1"/>
        <charset val="186"/>
      </rPr>
      <t xml:space="preserve">
P.B.2.0001.2
</t>
    </r>
    <r>
      <rPr>
        <i/>
        <sz val="11"/>
        <color rgb="FFFF0000"/>
        <rFont val="Times New Roman"/>
        <family val="1"/>
        <charset val="186"/>
      </rPr>
      <t>arba</t>
    </r>
    <r>
      <rPr>
        <i/>
        <sz val="11"/>
        <rFont val="Times New Roman"/>
        <family val="1"/>
        <charset val="186"/>
      </rPr>
      <t xml:space="preserve">
P.B.2.0001.3</t>
    </r>
  </si>
  <si>
    <t>Projekto rizika:</t>
  </si>
  <si>
    <t>Išmokėtų į fondą lėšų suma, EUR:</t>
  </si>
  <si>
    <t>Paramą dotacijomis gavusios įmonės</t>
  </si>
  <si>
    <t>P-05-001-01-05-07-13 
(P.B.2.0002)</t>
  </si>
  <si>
    <t>Privačiosios investicijos, papildančios viešąją paramą (iš kurių: dotacijos, finansinės priemonės)</t>
  </si>
  <si>
    <t>R-05-001-01-05-07-03
(R.B.2.2002)</t>
  </si>
  <si>
    <t>Eurai</t>
  </si>
  <si>
    <t>Privačiosios investicijos, papildančios viešąją paramą (iš kurių: dotacijos)</t>
  </si>
  <si>
    <t>R-05-001-01-05-07-21 
(R.B.2.2002.1)</t>
  </si>
  <si>
    <t>Investicijas gavusiose MVĮ įdiegti originalūs produktų dizainai</t>
  </si>
  <si>
    <t>R-05-001-01-05-07-29</t>
  </si>
  <si>
    <t>Vienetai</t>
  </si>
  <si>
    <r>
      <t xml:space="preserve">2026-11-01 </t>
    </r>
    <r>
      <rPr>
        <i/>
        <sz val="11"/>
        <color rgb="FFFF0000"/>
        <rFont val="Times New Roman"/>
        <family val="1"/>
        <charset val="186"/>
      </rPr>
      <t>arba ne vėliau kaip</t>
    </r>
    <r>
      <rPr>
        <i/>
        <sz val="11"/>
        <rFont val="Times New Roman"/>
        <family val="1"/>
        <charset val="186"/>
      </rPr>
      <t xml:space="preserve"> 2027-12-31.</t>
    </r>
  </si>
  <si>
    <r>
      <t>Rodiklio reikšmė pasiekiama projekto įgyvendinimo pabaigoje, įgyvendinus projekte numatytas veiklas ir pateikus tai patvirtinančius dokumentus</t>
    </r>
    <r>
      <rPr>
        <i/>
        <sz val="11"/>
        <color rgb="FFFF0000"/>
        <rFont val="Times New Roman"/>
        <family val="1"/>
        <charset val="186"/>
      </rPr>
      <t xml:space="preserve"> arba </t>
    </r>
    <r>
      <rPr>
        <i/>
        <sz val="11"/>
        <rFont val="Times New Roman"/>
        <family val="1"/>
        <charset val="186"/>
      </rPr>
      <t>ne vėliau kaip metai po projekto veiklų pabaigos.</t>
    </r>
  </si>
  <si>
    <t xml:space="preserve">Prekybos ar organizacines inovacijas diegiančios MVĮ </t>
  </si>
  <si>
    <t>R-05-001-01-05-07-07
(R.B.2.2004)</t>
  </si>
  <si>
    <t>Vidines inovacijas vykdančios MVĮ</t>
  </si>
  <si>
    <t>R-05-001-01-05-07-08
(R.B.2005)</t>
  </si>
  <si>
    <t>Produktų ar procesų inovacijas diegiančios labai mažos, mažos ir vidutinės įmonės (toliau – MVĮ)</t>
  </si>
  <si>
    <t>R-05-001-01-05-07-06
(R.B.2.2003)</t>
  </si>
  <si>
    <t>Investicijas gavusių MVĮ pačių pagamintos produkcijos eksporto padidėjimas</t>
  </si>
  <si>
    <t>R-05-001-01-05-07-28</t>
  </si>
  <si>
    <t>Proc.</t>
  </si>
  <si>
    <t xml:space="preserve">Rodiklio reikšmė pasiekiama metai po projekto veiklų pabaigos. </t>
  </si>
  <si>
    <t>Nr.</t>
  </si>
  <si>
    <t>Projekto veiklų grupė</t>
  </si>
  <si>
    <t>Projekto veiklų grupės tinkamų finansuoti išlaidų suma, EUR</t>
  </si>
  <si>
    <t>Patvirtinta tinkamų finansuoti išlaidų suma, EUR</t>
  </si>
  <si>
    <t>Panaudota veiklų grupės išlaidų dalis, proc.</t>
  </si>
  <si>
    <t>1.</t>
  </si>
  <si>
    <t xml:space="preserve">Nr. </t>
  </si>
  <si>
    <t>Projekto veiklos pavadinimas</t>
  </si>
  <si>
    <t>Pradėta iki Sutarties  pasirašymo</t>
  </si>
  <si>
    <t>Sutarties mėnuo, kai pradedama vykdyti projekto veikla</t>
  </si>
  <si>
    <t>Sutarties mėnuo, kai baigiama vykdyti projekto veikla</t>
  </si>
  <si>
    <t>Projekto veiklos tinkamų finansuoti išlaidų suma, EUR</t>
  </si>
  <si>
    <t xml:space="preserve">Patvirtinta tinkamų finansuoti išlaidų suma, EUR </t>
  </si>
  <si>
    <t xml:space="preserve">Panaudota veiklos išlaidų dalis, proc. </t>
  </si>
  <si>
    <t xml:space="preserve">Regionas </t>
  </si>
  <si>
    <t>TPF</t>
  </si>
  <si>
    <t>Investicijų suma, priskiriama regionui taikant „pro rata“ principą, EUR</t>
  </si>
  <si>
    <t>Finansuojamoji dalis, proc.</t>
  </si>
  <si>
    <t>Planuojamas projekto veiklų įgyvendinimas grafiškai 
(netaikoma FP projektams)</t>
  </si>
  <si>
    <t>Pamėnesiui grafiškai atvaizduojamas projekto veiklų laikotarpis nuo pradžios iki pabaigos.</t>
  </si>
  <si>
    <t>2024-11</t>
  </si>
  <si>
    <t>2024-12</t>
  </si>
  <si>
    <t>2025-01</t>
  </si>
  <si>
    <t>2025-02</t>
  </si>
  <si>
    <t>2025-03</t>
  </si>
  <si>
    <t>2025-04</t>
  </si>
  <si>
    <t>2025-05</t>
  </si>
  <si>
    <t>2025-06</t>
  </si>
  <si>
    <t>2025-07</t>
  </si>
  <si>
    <t>2025-08</t>
  </si>
  <si>
    <t>2025-09</t>
  </si>
  <si>
    <t>2025-10</t>
  </si>
  <si>
    <t>2025-11</t>
  </si>
  <si>
    <t>2025-12</t>
  </si>
  <si>
    <t>2026-01</t>
  </si>
  <si>
    <t>2026-02</t>
  </si>
  <si>
    <t>2026-03</t>
  </si>
  <si>
    <t>2026-04</t>
  </si>
  <si>
    <t>2026-05</t>
  </si>
  <si>
    <t>2026-06</t>
  </si>
  <si>
    <t>2026-07</t>
  </si>
  <si>
    <t>2026-08</t>
  </si>
  <si>
    <t>2026-09</t>
  </si>
  <si>
    <t>2026-10</t>
  </si>
  <si>
    <t>2026-11</t>
  </si>
  <si>
    <t>Skatinti netechnologinių inovacijų plėtrą</t>
  </si>
  <si>
    <t>05-001-01-05-07-07-01</t>
  </si>
  <si>
    <t>Ne</t>
  </si>
  <si>
    <t>Vidurio ir vakarų Lietuvos regionas</t>
  </si>
  <si>
    <t>0,00</t>
  </si>
  <si>
    <t>70</t>
  </si>
  <si>
    <t>Poveiklės pavadinimas</t>
  </si>
  <si>
    <t>Matavimo  vienetas</t>
  </si>
  <si>
    <t>Siekiama reikšmė</t>
  </si>
  <si>
    <t>Poveiklės aprašymas</t>
  </si>
  <si>
    <t>Planuojama poveiklės tinkamų finansuoti išlaidų suma, EUR</t>
  </si>
  <si>
    <t>Ar poveiklėje dalyvauja partneris?</t>
  </si>
  <si>
    <t>Ar poveiklės PVM yra tinkamas finansuoti?</t>
  </si>
  <si>
    <t>1.1.</t>
  </si>
  <si>
    <t>UAB „Įmonės X“ naujų gaminių dizainų kūrimas ir diegimas bei prekės ženklo sukūrimas, siekiant didinti eksporto apimtis</t>
  </si>
  <si>
    <t>kompl.</t>
  </si>
  <si>
    <t xml:space="preserve">1,00
</t>
  </si>
  <si>
    <t xml:space="preserve">0,00
</t>
  </si>
  <si>
    <t xml:space="preserve">X vnt. naujų gaminių dizainų sukūrimas ir diegimas bei prekės ženklo sukūrimas ir registravimas. </t>
  </si>
  <si>
    <t>Veiksmo / išlaidų tipo kategorija</t>
  </si>
  <si>
    <t>Veiksmo / Išlaidų tipo pavadinimas (apibūdinimas )</t>
  </si>
  <si>
    <t>Matavimo  vnt.</t>
  </si>
  <si>
    <t>Planuojama pradžios data</t>
  </si>
  <si>
    <t>Aktuali pradžios data</t>
  </si>
  <si>
    <t>Planuojama pabaigos data</t>
  </si>
  <si>
    <t>Aktuali pabaigos data</t>
  </si>
  <si>
    <t>Būsena</t>
  </si>
  <si>
    <t>Planuojama tinkamų finansuoti išlaidų suma, EUR</t>
  </si>
  <si>
    <t>Požymiai</t>
  </si>
  <si>
    <t>Ar dalyvauja partneris?</t>
  </si>
  <si>
    <t>Taikoma  ex-ante?</t>
  </si>
  <si>
    <t>Rizikos lygis</t>
  </si>
  <si>
    <t>Komentaras dėl rizikos</t>
  </si>
  <si>
    <t>Pastabos</t>
  </si>
  <si>
    <t>Pridedami dokumentai</t>
  </si>
  <si>
    <t>Susiję objektai</t>
  </si>
  <si>
    <t>Grafike suplanuota tinkamų finansuoti išlaidų suma, EUR</t>
  </si>
  <si>
    <t>Planuojamas veiksmų / išlaidų tipų įgyvendinimas</t>
  </si>
  <si>
    <t xml:space="preserve">Pamėnesiui grafiškai atvaizduojama kiekvieno veiksmo / išlaidų tipo  su pirmine VA suplanuota pradžia ir pabaiga. </t>
  </si>
  <si>
    <t>1.1.1.</t>
  </si>
  <si>
    <t>Vykdymo išlaidos</t>
  </si>
  <si>
    <t>Darbo užmokesčio išlaidos naujų gaminių dizainų sukūrimo ir diegimo veikloms</t>
  </si>
  <si>
    <t>2024-11-10 arba "-"</t>
  </si>
  <si>
    <t>...</t>
  </si>
  <si>
    <t>Iš sąrašo pasirenkama veiksmo / išlaidų tipo būsena: „Planuojamas“, „Vykdomas“, „Įvykdytas“, „Nebevykdomas“.</t>
  </si>
  <si>
    <t xml:space="preserve">De minimis pagalba
</t>
  </si>
  <si>
    <t>PV pildymui laukas neaktyvus.</t>
  </si>
  <si>
    <t>2024-11/2026-11</t>
  </si>
  <si>
    <t>1.1.2</t>
  </si>
  <si>
    <t>Pirkimas</t>
  </si>
  <si>
    <t>Naujų gaminių prekės ženklo sukūrimas ir registravimas</t>
  </si>
  <si>
    <t>2.</t>
  </si>
  <si>
    <t xml:space="preserve">Skatinti netechnologinių inovacijų plėtrą
</t>
  </si>
  <si>
    <t>2024-11-01</t>
  </si>
  <si>
    <t>2026-11-01</t>
  </si>
  <si>
    <t>50</t>
  </si>
  <si>
    <t>2.1.</t>
  </si>
  <si>
    <t xml:space="preserve">UAB „Įmonės X“ proceso inovacijos diegimas siekiant didinti eksporto apimtis </t>
  </si>
  <si>
    <t xml:space="preserve">0,0
</t>
  </si>
  <si>
    <t>Įmonės pardavimo proceso inovacijos diegimas.</t>
  </si>
  <si>
    <t>2.1.1.</t>
  </si>
  <si>
    <t>Darbo užmokesčio išlaidos (įskaitant išlaidas už kasmetines atostogas)</t>
  </si>
  <si>
    <t xml:space="preserve">Valstybės pagalba
</t>
  </si>
  <si>
    <t>2.1.2.</t>
  </si>
  <si>
    <t xml:space="preserve">Proceso inovacijos diegimo konsultacijos </t>
  </si>
  <si>
    <t>Valstybės pagalba</t>
  </si>
  <si>
    <t>Matomumo ir informavimo apie projektą priemonės</t>
  </si>
  <si>
    <t>Pažangos priemonės veiklos / poveiklės numeris</t>
  </si>
  <si>
    <t>Matomumo ir informavimo apie projektą  priemonės įgyvendinimas</t>
  </si>
  <si>
    <t>Tinkamų finansuoti išlaidų suma, EUR</t>
  </si>
  <si>
    <t>Projekto aprašymas pagrindinėje interneto svetainėje (jei tokia yra).</t>
  </si>
  <si>
    <t>Per 20 darbo dienų nuo projekto sutarties pasirašymo įmonės internetinėje svetainėje bus skelbiamas projekto aprašymas, apibūdinant projektu sprendžiamą problemą ir projekto tikslą, aprašant suplanuotas projekto veiklas (poveikles), pristatant suplanuotus rezultatus ir informuojant apie Europos Sąjungos finansavimą. www.xxxxx.lt</t>
  </si>
  <si>
    <t>Suteikiama galimybė pridėti matomumo ir informavimo apie projektą priemonės įgyvendinimą pagrindžiančius dokumentus.</t>
  </si>
  <si>
    <t xml:space="preserve">Projekto viešinimas socialiniuose tinkluose. </t>
  </si>
  <si>
    <t>Per 20 darbo dienų nuo projekto sutarties pasirašymo socialiniame tinkle tikslinė auditorija bus informuota apie Europos Sąjungos finansavimą nurodant visą pavadinimą „Bendrai finansuoja Europos Sąjunga“. Socialiniame tinkle xxxxxxx.</t>
  </si>
  <si>
    <t xml:space="preserve">Sumuojama grafike matomumo ir informavimo apie projektą priemonių įgyvendinimo laikotarpiu suplanuota tinkamų finansuoti išlaidų suma. </t>
  </si>
  <si>
    <t xml:space="preserve">Projekto plakato (ne mažesnio kaip A3 formato) iškabinimas matomoje vietoje (arba taikoma Sutarties 11.4 papunktyje nurodyta projekto matomumo ir informavimo apie projektą priemonė).   </t>
  </si>
  <si>
    <t>Per 20 darbo dienų nuo projekto sutarties pasirašymo įmonės patalpose, visuomenei gerai matomoje vietoje bus pakabintas bent vienas spausdintas ne mažesnis nei A3 formato pranešimas (plakatas), kuriame pateikiama informacija apie projektą (įtraukiant projekto pavadinimo santrumpą, projekto tikslą ir planuojamas veiklas (poveikles) bei rezultatus) ir paskelbiama apie Europos Sąjungos finansavimą. adresu xxxxxxx</t>
  </si>
  <si>
    <t xml:space="preserve">Bendra projekto veiklų tinkamų finansuoti tiesioginių išlaidų suma, EUR:  </t>
  </si>
  <si>
    <t>Sumuojama grafike suplanuota fiksuotosios projekto išlaidų normos, skirtos netiesioginėms ir kitoms išlaidoms padengti, suma.</t>
  </si>
  <si>
    <t>Pagal pažangos priemones ir/arba pažangos priemonės veiklą / poveiklę:</t>
  </si>
  <si>
    <t>Fiksuotoji projekto išlaidų norma, skirta netiesioginėms ir kitoms išlaidoms padengti</t>
  </si>
  <si>
    <t>Taikoma fiksuotoji projekto išlaidų norma (proc.)</t>
  </si>
  <si>
    <t>Netiesioginės ir kitos išlaidos pagal fiksuotąją projekto išlaidų normą (toliau – fiksuotoji norma)</t>
  </si>
  <si>
    <t xml:space="preserve">  </t>
  </si>
  <si>
    <t>Bendra projekto tinkamų finansuoti išlaidų suma, EUR:</t>
  </si>
  <si>
    <t>Bendra planuojamų patirti tinkamų finansuoti išlaidų suma, EUR</t>
  </si>
  <si>
    <t>Taikomi apribojimai</t>
  </si>
  <si>
    <t>Apribojimų suma, EUR</t>
  </si>
  <si>
    <t>Patvirtinta suma, EUR</t>
  </si>
  <si>
    <t>Valstybės biudžeto lėšų, skirtų ES fondų lėšomis netinkamam finansuoti PVM apmokėti, suma, EUR</t>
  </si>
  <si>
    <t>Projekto veiklos numeris ir pavadinimas</t>
  </si>
  <si>
    <t>Iš jų skiriamo finasavimo suma, EUR</t>
  </si>
  <si>
    <t xml:space="preserve">Iš jų apmokėta suma, EUR </t>
  </si>
  <si>
    <t xml:space="preserve">Panaudota išlaidų dalis, proc. </t>
  </si>
  <si>
    <t xml:space="preserve">Horizontalieji principai ir atitinkamos Europos Sąjungos pagrindinių teisių chartijos nuostatos </t>
  </si>
  <si>
    <t>Sutartyje numatyti HP principai ir Chartijos nuostatos</t>
  </si>
  <si>
    <t>Komentaras</t>
  </si>
  <si>
    <t>Projekto įgyvendinimo metu nepažeidžiami HP ir atsižvelgiama į Jungtinių Tautų neįgaliųjų teisių konvencijos nuostatas</t>
  </si>
  <si>
    <t>HP – darnaus vystymosi, įskaitant reikšmingos žalos nedarymo principą, lygių galimybių ir nediskriminavimo (dėl lyties, rasės, tautybės, pilietybės, kalbos, kilmės, socialinės padėties, tikėjimo, įsitikinimų ar pažiūrų, amžiaus, lytinės orientacijos, etninės priklausomybės, religijos, negalios ar kt.), įskaitant prieinamumo visiems reikalavimo užtikrinimą, principai.</t>
  </si>
  <si>
    <t>Projektas neturi neigiamo poveikio lygių galimybių ir nediskriminavimo HP: lygių galimybių ir nediskriminavimo (dėl lyties, rasės,  tautybės, pilietybės, kalbos, kilmės, socialinės padėties, tikėjimo, įsitikinimų ar pažiūrų, amžiaus, lytinės  orientacijos, etninės priklausomybės, religijos, negalios ar kt.), įskaitant prieinamumo visiems reikalavimo užtikrinimą (paslaugų, infrastruktūros, fizinės ar e. aplinkos sprendimai, informacijos, transporto prieinamumo ir pan.).</t>
  </si>
  <si>
    <t>Vykdomas</t>
  </si>
  <si>
    <t>Projekto įgyvendinimo metu nepažeidžiami PFSA arba, kai įgyvendinami RPPl projektai, – Gairėse ir (ar) RPPl nustatyti reikalavimai dėl atitinkamų Chartijos nuostatų laikymosi</t>
  </si>
  <si>
    <t>Chartijos pagrindinės teisės: orumas; asmenų, privataus ir šeimos gyvenimas, sąžinės ir saviraiškos laisvės; asmens duomenų; prieglobsčio ir apsaugos perkėlimo, išsiuntimo ar išdavimo atvejų; teisės į nuosavybę ir teisės užsiimti verslu; lyčių lygybės, vienodo požiūrio ir lygių galimybių, nediskriminavimo ir neįgaliųjų teisių; vaiko teisiės; gerojo administravimo, veiksmingo teisinės gynybos, teisingumo; solidarumo ir darbuotojų teisių; aplinkos apsaugos.</t>
  </si>
  <si>
    <t>Projektu nepažeidžiama ES pagrindinių teisių chartijos pagrindinių teisių: orumo; asmenų, privataus ir šeimos gyvenimo, sąžinės ir saviraiškos laisvės; asmens duomenų; prieglobsčio ir apsaugos perkėlimo, išsiuntimo ar išdavimo atvejų; teisių į nuosavybę ir teisių užsiimti verslu; lyčių lygybės, vienodo požiūrio ir lygių galimybių, nediskriminavimo ir neįgaliųjų teisių; vaiko teisių; gerojo administravimo, veiksmingo teisinės gynybos, teisingumo; solidarumo ir darbuotojų teisių; aplinkos apsaugos.</t>
  </si>
  <si>
    <t xml:space="preserve"> Inovatyvumas (kūrybingumas)</t>
  </si>
  <si>
    <t xml:space="preserve">Veikla tiesiogiai prisideda prie inovatyvumo (kūrybingumo) HP: investicijas planuojama skirti MVĮ, investuojančioms į prekės ženklų, įmonės proceso (išskyrus skaitmeninių technologijų diegimą), dizaino ir organizacines inovacijas, ypač tvarių ir didinančių integraciją į tarptautines vertės grandines verslo modelių plėtrą. </t>
  </si>
  <si>
    <r>
      <rPr>
        <i/>
        <sz val="11"/>
        <rFont val="Times New Roman"/>
        <family val="1"/>
        <charset val="186"/>
      </rPr>
      <t xml:space="preserve">Nurodoma, kaip vykdant projektą buvo įgyvendinti PFSA, o kai įgyvendinti RPPl projektai - Gairėse ir (ar) RRPl/ Projekto sutartyje nurodyti reikalavimai dėl įsipareigojimų inovatyvumui (kūrybingumui) skatinti. 
Pavyzdžiui: </t>
    </r>
    <r>
      <rPr>
        <sz val="11"/>
        <rFont val="Times New Roman"/>
        <family val="1"/>
        <charset val="186"/>
      </rPr>
      <t>Įmonė investuos į prekės ženklą, įmonės proceso ir  dizaino inovacijas, tai sudarys sąlygas naujų inovatyvių sprendimų plėtrai.</t>
    </r>
    <r>
      <rPr>
        <i/>
        <sz val="11"/>
        <rFont val="Times New Roman"/>
        <family val="1"/>
        <charset val="186"/>
      </rPr>
      <t xml:space="preserve">
</t>
    </r>
    <r>
      <rPr>
        <i/>
        <sz val="11"/>
        <color rgb="FFFF0000"/>
        <rFont val="Times New Roman"/>
        <family val="1"/>
        <charset val="186"/>
      </rPr>
      <t xml:space="preserve">
</t>
    </r>
  </si>
  <si>
    <t>Palūkanos ir kitas pelnas, gauti iš fondų paramos, kaip nustatyta Reglamento 60 straipsnyje, EUR</t>
  </si>
  <si>
    <t>Grįžusių lėšų suma, kaip nustatyta Reglamento 62 straipsnyje, EUR</t>
  </si>
  <si>
    <t>AVANSO MOKĖJIMO PRAŠYMAS</t>
  </si>
  <si>
    <t>Prašoma avanso suma, EUR</t>
  </si>
  <si>
    <r>
      <t xml:space="preserve">Duomenys apie prie AMP pridedamą avanso draudimo dokumentą – garantiją arba laidavimo raštą, arba laidavimo draudimo raštą (toliau – avanso draudimo dokumentas):
</t>
    </r>
    <r>
      <rPr>
        <i/>
        <sz val="11"/>
        <rFont val="Times New Roman"/>
        <family val="1"/>
        <charset val="186"/>
      </rPr>
      <t>(pildoma tuo atveju, jei avanso draudimo dokumento reikalaujama pagal projekto sutartį; netaikoma finansinių priemonių projektams).</t>
    </r>
  </si>
  <si>
    <t>Avanso draudimo dokumentas</t>
  </si>
  <si>
    <t>Avanso draudimo suma, EUR</t>
  </si>
  <si>
    <t>Dokumento pavadinimas</t>
  </si>
  <si>
    <t>Dokumento numeris</t>
  </si>
  <si>
    <t>Dokumento data</t>
  </si>
  <si>
    <t>Dokumento galiojimo pabaigos data</t>
  </si>
  <si>
    <t>ADD 3254676987</t>
  </si>
  <si>
    <t>2024-11-21</t>
  </si>
  <si>
    <t>2025-1231</t>
  </si>
  <si>
    <t>Rekomenduojame pagrindimą aiškiai išdėstyti prie prašomo avanso sumos</t>
  </si>
  <si>
    <t>MOKĖJIMO PRAŠYMAS
(Netaikoma FP projektams)</t>
  </si>
  <si>
    <t>1. BENDROJI DALIS</t>
  </si>
  <si>
    <t>Bendra prašomų pripažinti tinkamomis finansuoti išlaidų suma, EUR</t>
  </si>
  <si>
    <t>Prašomų įskaityti avanso lėšų suma, EUR</t>
  </si>
  <si>
    <t>Prašomų įskaityti avanso lėšų suma pagal finansavimo šaltinius, EUR</t>
  </si>
  <si>
    <t>Patvirtinu, kad: 
- šiame mokėjimo prašyme nurodyti duomenys yra teisingi ir nėra prašomos pripažinti tinkamomis finansuoti išlaidos, kurios anksčiau buvo finansuotos (apmokėtos) iš Lietuvos Respublikos valstybės biudžeto ir (arba) savivaldybių biudžetų, kitų piniginių išteklių, kuriais disponuoja valstybė ir (arba) savivaldybės, Europos Sąjungos investicijų fondų, kitų Europos Sąjungos finansinės paramos priemonių ar kitos tarptautinės paramos lėšų ir deklaruotos Europos Komisijai ir kurioms apmokėti skyrus Europos Sąjungos investicijų fondų lėšų jos būtų pripažintos tinkamomis finansuoti ir (arba) apmokėtos ir deklaruotos Europos Komisijai daugiau nei vieną kartą; 
- Projekto vykdytojui/Partneriui netaikomos Lietuvos Respublikoje įgyvendinamos tarptautinės sankcijos, kaip tai apibrėžta Lietuvos Respublikos tarptautinių sankcijų įstatymo 2 straipsnio 1 dalyje;
- dėl deklaruojamų, vykdant pirkimo-pardavimo sutartis patirtų išlaidų pagal man priskirtą kompetenciją įsitikinau, jog netaikomos Lietuvos Respublikoje įgyvendinamos tarptautinės sankcijos, kaip tai apibrėžta Lietuvos Respublikos tarptautinių sankcijų įstatymo 2 straipsnio 1 dalyje,  2014 m. liepos 31 d. Tarybos reglamente (ES) Nr. 833/2014 ir 2014 m. kovo 17 d. Tarybos reglamente (ES) Nr. 269/2014 d.</t>
  </si>
  <si>
    <t>2. PRAŠOMŲ PRIPAŽINTI TINKAMOMIS FINANSUOTI IŠLAIDŲ SĄRAŠAS</t>
  </si>
  <si>
    <t>Eilės Nr.</t>
  </si>
  <si>
    <t>Projekto poveiklės numeris ir pavadinimas</t>
  </si>
  <si>
    <t>Veiksmo/ išlaidų tipo numeris ir pavadinimas</t>
  </si>
  <si>
    <t>Išlaidų tipo požymis</t>
  </si>
  <si>
    <t>Supaprastintai apmokamos išlaidos</t>
  </si>
  <si>
    <t>Tiekėjo pirkimo sutarties numeris</t>
  </si>
  <si>
    <t>Tiekėjo kodas</t>
  </si>
  <si>
    <t>Tiekėjo pavadinimas</t>
  </si>
  <si>
    <t>Išlaidų pagrindimo dokumentai</t>
  </si>
  <si>
    <t>Projekto vykdytojo komentaras</t>
  </si>
  <si>
    <t>Administruojančios institucijos komentaras</t>
  </si>
  <si>
    <t>Dokumento tipas</t>
  </si>
  <si>
    <t>Dokumento serija ir numeris</t>
  </si>
  <si>
    <t>Išlaidų apmokėjimo data</t>
  </si>
  <si>
    <t>Supaprastintai apmokamų išlaidų dydžio kodas</t>
  </si>
  <si>
    <t>Supaprastintai apmokamų išlaidų dydžio versija</t>
  </si>
  <si>
    <t xml:space="preserve">Vienetų skaičius
</t>
  </si>
  <si>
    <t>Supaprastintai apmokamų išlaidų dydis, EUR</t>
  </si>
  <si>
    <t>Supaprastintai apmokamų išlaidų dydis, proc.</t>
  </si>
  <si>
    <t>Išlaidų suma, nuo kurios skaičiuojama fiksuotoji norma, EUR</t>
  </si>
  <si>
    <t xml:space="preserve">Prašoma pripažinti tinkamomis  finansuoti išlaidų suma, EUR </t>
  </si>
  <si>
    <t>Prašoma pripažinti tinkamomis finansuoti Valstybės biudžeto lėšų skirtų ES fondų lėšomis netinkamam finansuoti PVM apmokėti suma, EUR</t>
  </si>
  <si>
    <t>Patvirtinta suma Valstybės biudžeto lėšų skirtų ES fondų lėšomis netinkamam finansuoti PVM apmokėti suma, EUR</t>
  </si>
  <si>
    <t xml:space="preserve">Projekto vykdytojui galima išmokėti suma, EUR </t>
  </si>
  <si>
    <t xml:space="preserve"> Finansuojama  suma, EUR </t>
  </si>
  <si>
    <t>Bendra suma:</t>
  </si>
  <si>
    <t>Pildo ADMI.</t>
  </si>
  <si>
    <t>Pavyzdys, kai deklaruojamos išlaidos pagal PVM sąskaitas faktūras už paslaugas</t>
  </si>
  <si>
    <t>2. Skatinti netechnologinių inovacijų plėtrą</t>
  </si>
  <si>
    <t xml:space="preserve">2.1 UAB „Įmonės X“ proceso inovacijos diegimas siekiant didinti eksporto apimtis </t>
  </si>
  <si>
    <t xml:space="preserve">2.1.2.  Proceso inovacijos diegimo konsultacijos </t>
  </si>
  <si>
    <t xml:space="preserve">Ne
</t>
  </si>
  <si>
    <t xml:space="preserve"> A123</t>
  </si>
  <si>
    <t xml:space="preserve">UAB "Tiekėjo pavadinimas"
</t>
  </si>
  <si>
    <t xml:space="preserve">Sąskaita - faktūra
</t>
  </si>
  <si>
    <t xml:space="preserve">NUM001
</t>
  </si>
  <si>
    <t xml:space="preserve">2024-12-01
</t>
  </si>
  <si>
    <r>
      <rPr>
        <b/>
        <i/>
        <sz val="9"/>
        <rFont val="Times New Roman"/>
        <family val="1"/>
        <charset val="186"/>
      </rPr>
      <t>Pildo ADMI.</t>
    </r>
    <r>
      <rPr>
        <i/>
        <sz val="9"/>
        <rFont val="Times New Roman"/>
        <family val="1"/>
        <charset val="186"/>
      </rPr>
      <t xml:space="preserve"> 
</t>
    </r>
  </si>
  <si>
    <t xml:space="preserve">Pateikiama papildoma informacija susijusi su prašomomis pripažinti tinkamomis finansuoti išlaidomis. </t>
  </si>
  <si>
    <t xml:space="preserve">Pildo ADMI. </t>
  </si>
  <si>
    <t>Suteikiama galimybė pridėti išlaidas pagrindžiančius dokumentus.</t>
  </si>
  <si>
    <t>Pavyzdys, kai deklaruojamos išlaidos pagal fiksuotas sumas</t>
  </si>
  <si>
    <t>1. Skatinti netechnologinių inovacijų plėtrą</t>
  </si>
  <si>
    <t>1.1. UAB „Įmonės X“ naujų gaminių dizainų kūrimas ir diegimas bei prekės ženklo sukūrimas, siekiant didinti eksporto apimtis</t>
  </si>
  <si>
    <t>1.1.2. Naujų gaminių prekės ženklo sukūrimas ir registravimas</t>
  </si>
  <si>
    <t>De minimis pagalba</t>
  </si>
  <si>
    <t>Taip</t>
  </si>
  <si>
    <t>IFS-1</t>
  </si>
  <si>
    <t xml:space="preserve">Pavyzdys, kai deklaruojamos darbo užmokesčio išlaidos pagal fiksuotas sumas. </t>
  </si>
  <si>
    <t>1.1.1. Darbo užmokesčio išlaidos naujų gaminių dizainų sukūrimo ir diegimo veikloms</t>
  </si>
  <si>
    <t xml:space="preserve">Taip
</t>
  </si>
  <si>
    <t>FĮ-11-3</t>
  </si>
  <si>
    <t>Pavyzdys, kai deklaruojamos darbo užmokesčio išlaidos.</t>
  </si>
  <si>
    <t xml:space="preserve">2.1. UAB „Įmonės X“ proceso inovacijos diegimas siekiant didinti eksporto apimtis </t>
  </si>
  <si>
    <t>2.1.1. Darbo užmokesčio išlaidos</t>
  </si>
  <si>
    <t xml:space="preserve">Ne 
</t>
  </si>
  <si>
    <t>Kita</t>
  </si>
  <si>
    <t>Projekto vykdytojas</t>
  </si>
  <si>
    <t>Pažyma</t>
  </si>
  <si>
    <t>PV/2024/08</t>
  </si>
  <si>
    <t>2024-11-31</t>
  </si>
  <si>
    <t>Pavyzdys, kai deklaruojama atostogų fiksuotoji norma</t>
  </si>
  <si>
    <t>FN-05-01</t>
  </si>
  <si>
    <t xml:space="preserve">Matomumas ir informavimas apie projektą 
</t>
  </si>
  <si>
    <t xml:space="preserve">Netaikoma
</t>
  </si>
  <si>
    <t xml:space="preserve">Fiksuotoji projekto išlaidų norma, skirta netiesioginėms ir kitoms išlaidoms padengti </t>
  </si>
  <si>
    <t>FN-01</t>
  </si>
  <si>
    <t>GALUTINĖ PROJEKTO ĮGYVENDINIMO INFORMACIJA</t>
  </si>
  <si>
    <t>1. INFORMACIJA APIE PROJEKTO SĄSKAITOJE SUKAUPTAS PALŪKANAS</t>
  </si>
  <si>
    <t>Ar projekto sąskaitoje buvo sukaupta palūkanų?</t>
  </si>
  <si>
    <t>□ Taip □ Ne □ Netaikoma
 „Netaikoma“ žymima tuo atveju, kai:
Projektui nebuvo skirtas avansas</t>
  </si>
  <si>
    <t xml:space="preserve"> Palūkanų, sukauptų projekto sąskaitoje, suma, eurais</t>
  </si>
  <si>
    <r>
      <t>2. STEBĖSENOS RODIKLIAI</t>
    </r>
    <r>
      <rPr>
        <b/>
        <i/>
        <sz val="11"/>
        <color theme="1"/>
        <rFont val="Times New Roman"/>
        <family val="1"/>
        <charset val="186"/>
      </rPr>
      <t xml:space="preserve"> </t>
    </r>
  </si>
  <si>
    <t xml:space="preserve"> Pasiekta reikšmė</t>
  </si>
  <si>
    <t>Stebėsenos rodiklių pasiekimo pagrindimo dokumentai (jei taikoma)</t>
  </si>
  <si>
    <t xml:space="preserve"> - </t>
  </si>
  <si>
    <t>Rodiklio reikšmė pasiekta projekto įgyvendinimo pabaigoje, įgyvendinus projekte numatytas veiklas ir pateikus tai patvirtinančius dokumentus.</t>
  </si>
  <si>
    <r>
      <t xml:space="preserve">P-05-001-01-05-07-09 
(P.B.2.0001.1
</t>
    </r>
    <r>
      <rPr>
        <i/>
        <sz val="11"/>
        <color rgb="FFFF0000"/>
        <rFont val="Times New Roman"/>
        <family val="1"/>
        <charset val="186"/>
      </rPr>
      <t>arba</t>
    </r>
    <r>
      <rPr>
        <i/>
        <sz val="11"/>
        <rFont val="Times New Roman"/>
        <family val="1"/>
        <charset val="186"/>
      </rPr>
      <t xml:space="preserve">
P.B.2.0001.2
</t>
    </r>
    <r>
      <rPr>
        <i/>
        <sz val="11"/>
        <color rgb="FFFF0000"/>
        <rFont val="Times New Roman"/>
        <family val="1"/>
        <charset val="186"/>
      </rPr>
      <t>arba</t>
    </r>
    <r>
      <rPr>
        <i/>
        <sz val="11"/>
        <rFont val="Times New Roman"/>
        <family val="1"/>
        <charset val="186"/>
      </rPr>
      <t xml:space="preserve">
P.B.2.0001.3)</t>
    </r>
  </si>
  <si>
    <r>
      <t xml:space="preserve">Paramą gavusios įmonės, iš kurių labai mažos įmonės
</t>
    </r>
    <r>
      <rPr>
        <i/>
        <sz val="10"/>
        <color rgb="FFFF0000"/>
        <rFont val="Times New Roman"/>
        <family val="1"/>
        <charset val="186"/>
      </rPr>
      <t>arba</t>
    </r>
    <r>
      <rPr>
        <i/>
        <sz val="10"/>
        <rFont val="Times New Roman"/>
        <family val="1"/>
        <charset val="186"/>
      </rPr>
      <t xml:space="preserve">
Paramą gavusios įmonės, iš kurių mažos įmonės
</t>
    </r>
    <r>
      <rPr>
        <i/>
        <sz val="10"/>
        <color rgb="FFFF0000"/>
        <rFont val="Times New Roman"/>
        <family val="1"/>
        <charset val="186"/>
      </rPr>
      <t>arba</t>
    </r>
    <r>
      <rPr>
        <i/>
        <sz val="10"/>
        <rFont val="Times New Roman"/>
        <family val="1"/>
        <charset val="186"/>
      </rPr>
      <t xml:space="preserve">
Paramą gavusios įmonės, iš kurių vidutinės įmonės</t>
    </r>
  </si>
  <si>
    <r>
      <t xml:space="preserve">1,00 </t>
    </r>
    <r>
      <rPr>
        <i/>
        <sz val="11"/>
        <color rgb="FFFF0000"/>
        <rFont val="Times New Roman"/>
        <family val="1"/>
        <charset val="186"/>
      </rPr>
      <t>arba</t>
    </r>
    <r>
      <rPr>
        <i/>
        <sz val="11"/>
        <rFont val="Times New Roman"/>
        <family val="1"/>
        <charset val="186"/>
      </rPr>
      <t xml:space="preserve"> 0,00</t>
    </r>
  </si>
  <si>
    <r>
      <t xml:space="preserve">Rodiklio reikšmė pasiekta projekto įgyvendinimo pabaigoje, įgyvendinus projekte numatytas veiklas ir pateikus tai patvirtinančius dokumentus </t>
    </r>
    <r>
      <rPr>
        <i/>
        <sz val="11"/>
        <color rgb="FFFF0000"/>
        <rFont val="Times New Roman"/>
        <family val="1"/>
        <charset val="186"/>
      </rPr>
      <t>arba</t>
    </r>
    <r>
      <rPr>
        <i/>
        <sz val="11"/>
        <rFont val="Times New Roman"/>
        <family val="1"/>
        <charset val="186"/>
      </rPr>
      <t xml:space="preserve"> rodiklio reikšmė bus pasiekta ne vėliau kaip metai po projekto veiklų pabaigos.</t>
    </r>
  </si>
  <si>
    <t>Prekybos ar organizacines inovacijas diegiančios MVĮ</t>
  </si>
  <si>
    <t xml:space="preserve">Investicijas gavusiose MVĮ įdiegti originalūs produktų dizainai </t>
  </si>
  <si>
    <r>
      <t xml:space="preserve">5,00 </t>
    </r>
    <r>
      <rPr>
        <i/>
        <sz val="11"/>
        <color rgb="FFFF0000"/>
        <rFont val="Times New Roman"/>
        <family val="1"/>
        <charset val="186"/>
      </rPr>
      <t>arba</t>
    </r>
    <r>
      <rPr>
        <i/>
        <sz val="11"/>
        <rFont val="Times New Roman"/>
        <family val="1"/>
        <charset val="186"/>
      </rPr>
      <t xml:space="preserve"> 0,00</t>
    </r>
  </si>
  <si>
    <t>Rodiklio pasiekimą pagrindžiantys dokumentai bus teikiami po metų po projekto pabaigos.</t>
  </si>
  <si>
    <t>3. ĮGYVENDINTOS MATOMUMO IR INFORMAVIMO PRIEMONĖS (taikoma projekto vykdytojams (fiziniams asmenims taip pat) ir finansines priemones įgyvendinantiems subjektams (esant pakartotiniam išteklių panaudojimui taip pat))</t>
  </si>
  <si>
    <t>(Pildant tiesiogiai prisijungus prie DMS, automatiškai įkeliama projekto sutartyje nurodyta informacija apie planuotas įgyvendinti matomumo ir informavimo priemones (toliau – informavimo priemonė), kurią reikia patikslinti. Kai skiriama dotacija, pildoma tik tada, jei informavimo priemonės numatytos projekto sutartyje.).</t>
  </si>
  <si>
    <t>Informavimo priemonė</t>
  </si>
  <si>
    <t>Įgyvendinta</t>
  </si>
  <si>
    <t>Informacija apie įgyvendintą informavimo priemonę</t>
  </si>
  <si>
    <t>3.1</t>
  </si>
  <si>
    <t xml:space="preserve">Projekto aprašymas pagrindinėje interneto svetainėje (jei tokia yra). Per 20 darbo dienų nuo projekto Sutarties pasirašymo. </t>
  </si>
  <si>
    <t>□ Taip
□ Ne
□ Netaikoma</t>
  </si>
  <si>
    <t xml:space="preserve">Įmonės interneto svetainėje www.ProjektoVykdytojas.lt paskelbtas projekto aprašymas, apibūdinant projektu sprendžiamą problemą ir projekto tikslą, aprašant suplanuotas projekto veiklas, pristatant suplanuotus rezultatus ir informuojant apie Europos Sąjungos finansavimą. </t>
  </si>
  <si>
    <t>3.2</t>
  </si>
  <si>
    <t>Projekto viešinimas socialiniuose tinkluose. Per 20 darbo dienų nuo projekto Sutarties pasirašymo.</t>
  </si>
  <si>
    <t>Socialinio tinklo Facebook įmonės paskyroje paskelbtas pranešimas apie įgyvendinamą projektą bei jam skirtą Europos Sąjungos finansavimą. Nuoroda: www.adresas</t>
  </si>
  <si>
    <t>3.3</t>
  </si>
  <si>
    <t>Projekto plakato (ne mažesnio kaip A3 formato) iškabinimas  matomoje vietoje arba 3.4 informavimo priemonė. Per 20 darbo dienų nuo projekto Sutarties pasirašymo.</t>
  </si>
  <si>
    <t>Pagal numatytus reikalavimus sukurtas ne mažesnio nei A3 dydžio plakatas, su atitinkama projekto viešinimo informacija, specialiu ženklinimu ir apipavidalinimu. Plakatas pakabintas gerai matomoje vietoje įmonės biure adresu Adreso g. 1</t>
  </si>
  <si>
    <t>3.4</t>
  </si>
  <si>
    <t>Projekto pristatymas skaitmeniniame ekrane (ne mažesniame kaip A3 formato), matomoje vietoje arba 3.3 informavimo priemonė. Per 20 darbo dienų nuo projekto Sutarties pasirašymo.</t>
  </si>
  <si>
    <t>Pagal numatytus reikalavimus projekto pristatymas skaitmeniniame ekrane rodomas įmonės biure adresu Adreso g. 1</t>
  </si>
  <si>
    <t>3.5</t>
  </si>
  <si>
    <t>Nuolatinės informacinės lentelės pakabinimas matomoje vietoje. Terminas ‒ kai tik fizinių (materialių) investicijų projekto veikla pradedama vykdyti ar sumontuojama nupirkta įranga (ir (arba) taikoma 3.6 informavimo priemonė.</t>
  </si>
  <si>
    <t>□ Taip
□ Ne
X Netaikoma</t>
  </si>
  <si>
    <t>3.6</t>
  </si>
  <si>
    <t>Nuolatinio informacinio stendo pastatymas matomoje vietoje. Terminas ‒ kai tik fizinių (materialių) investicijų projekto veikla pradedama vykdyti ar sumontuojama nupirkta įranga (ir (arba) taikoma 3.5 informavimo priemonė.</t>
  </si>
  <si>
    <t>3.7</t>
  </si>
  <si>
    <t>Strateginės svarbos projekto komunikacinis renginys ar kita komunikacijos veikla arba 3.8 informavimo priemonė.</t>
  </si>
  <si>
    <t>3.8.</t>
  </si>
  <si>
    <t>Projekto, kurio bendra vertė viršija 10 000 000 EUR komunikacinis renginys ar kita komunikacijos veikla arba 3.7 informavimo priemonė.</t>
  </si>
  <si>
    <t>3.9</t>
  </si>
  <si>
    <t xml:space="preserve">Visose komunikacijos priemonėse ir tikslinei auditorijai skirtuose dokumentuose tinkamai komunikuojamas ES finansavimas, naudojant ES emblemą ir atitinkamą teiginį šalia jos.
</t>
  </si>
  <si>
    <t>3.10</t>
  </si>
  <si>
    <t xml:space="preserve">Kitos komunikacinės, informacinės, ES finansavimo matomumo ir skaidrumo didinimo veiklos. 
 </t>
  </si>
  <si>
    <t>4. PROJEKTO ATITIKTIS HORIZONTALIESIEMS PRINCIPAMS (TOLIAU - HP) IR EUROPOS SĄJUNGOS PAGRINDINIŲ TEISIŲ CHARTIJAI (TOLIAU –  CHARTIJA)</t>
  </si>
  <si>
    <t>Projekto atitiktis horizontaliesiems principams ir Chartijai</t>
  </si>
  <si>
    <r>
      <t>X Projekto įgyvendinimo metu nepažeidžiami HP ir atsižvelgiama į Jungtinių Tautų Neįgaliųjų teisių konvencijos nuostatas HP – darnaus vystymosi, įskaitant reikšmingos žalos nedarymo principą;  lygių galimybių ir nediskriminavimo (lyties, rasės, tautybės, pilietybės, kalbos, kilmės, socialinės padėties, tikėjimo, įsitikinimų ar pažiūrų, amžiaus, lytinės orientacijos, etninės priklausomybės, religijos, negalios ar kt.), įskaitant prieinamumo visiems reikalavimo užtikrinimą, principai.</t>
    </r>
    <r>
      <rPr>
        <strike/>
        <sz val="11"/>
        <rFont val="Times New Roman"/>
        <family val="1"/>
        <charset val="186"/>
      </rPr>
      <t xml:space="preserve">
</t>
    </r>
    <r>
      <rPr>
        <i/>
        <sz val="11"/>
        <rFont val="Times New Roman"/>
        <family val="1"/>
        <charset val="186"/>
      </rPr>
      <t>Galimas simbolių skaičius – 1. Nurodyti privaloma.</t>
    </r>
  </si>
  <si>
    <r>
      <t xml:space="preserve">X Projekto įgyvendinimo metu nepažeidžiami PFSA arba, kai įgyvendinami regiono plėtros planų (toliau - RPPl) įgyvendinimo projektai, - Gairėse ir (ar) RPPl nustatyti reikalavimai dėl Chartojos nuostatų laikymosi.
Chartija – įvertinama projekto arba jungtinio projekto atitiktis Chartijai pagal 2016 m. liepos 23 d. Europos Komisijos pranešimą – Rekomendacijų, kaip užtikrinti, kad būtų laikomasi Europos Sąjungos pagrindinių teisių chartijos nuostatų skirstant Europos struktūrinių ir investicinių fondų (ESI fondų) paramą (2016/C 269/01), III priedą.
</t>
    </r>
    <r>
      <rPr>
        <i/>
        <sz val="11"/>
        <rFont val="Times New Roman"/>
        <family val="1"/>
        <charset val="186"/>
      </rPr>
      <t>Galimas simbolių skaičius – 1. Nurodyti privaloma.</t>
    </r>
  </si>
  <si>
    <t xml:space="preserve">Projektas tiesiogiai (projekto tikslas, tikslinė grupė, projekto veiklos, projekto vykdytojai, rodikliai, siekiami rezultatai) prisideda prie HP įgyvendinimo:
</t>
  </si>
  <si>
    <t> Darnus vystymasis, įskaitant reikšmingos žalos nedarymo principą</t>
  </si>
  <si>
    <t xml:space="preserve"> Lygios galimybės ir  nediskriminavimas  </t>
  </si>
  <si>
    <t xml:space="preserve">X  Inovatyvumas (kūrybingumas) </t>
  </si>
  <si>
    <t>Nurodoma, kaip vykdant projektą buvo įgyvendinti PFSA, o kai įgyvendinti RPPl projektai - Gairėse ir (ar) RRPl/ Projekto sutartyje nurodyti reikalavimai dėl įsipareigojimų inovatyvumui (kūrybingumui) skatinti. 
Galimas simbolių skaičius – 3000.</t>
  </si>
  <si>
    <t>5. KITA INFORMACIJA</t>
  </si>
  <si>
    <t>Atsiskaitymo objektas</t>
  </si>
  <si>
    <t>5.1</t>
  </si>
  <si>
    <t>Ar buvo pakeistos ilgalaikio materialiojo ar nematerialiojo turto nuosavybės teisės (ar turtas, kuriam įsigyti ar sukurti buvo skirtos projekto finansavimo lėšos, buvo perleistas, parduotas, įkeistas ar kitokiu būdu suvaržytos (pvz.:, nuoma, panauda ir pan.) intelektinės ar daiktinės teisės į jį?</t>
  </si>
  <si>
    <t xml:space="preserve">□ Taip
□ Ne
□ Netaikoma
</t>
  </si>
  <si>
    <t xml:space="preserve">Pildoma tais atvejais, kai iš Europos regioninės plėtros fondo (ERPF), Sanglaudos fondo, Teisingos pertvarkos fondo (išskyrus reglamento (ES) 2021/1056 8 straipsnio 2 dalies k, l ir m punktus) lėšomis finansuojamo projekto veiklos buvo susijusios su investicijomis į infrastruktūrą arba gamybą, taip pat kai Ekonomikos gaivinimo ir atsparumo didinimo priemonės plano „Naujos kartos Lietuva“ ar valstybės biudžeto pažangos lėšomis finansuojamo projekto veiklos buvo susijusios su investicijomis į infrastruktūrą, taip pat visais atvejais, kai prievolė išlaikyti investicijas numatyta valstybės pagalbos taisyklėse (kai jos taikomos).
Jei pažymima „Taip“, nurodoma:
- koks turtas ir kokie veiksmai atlikti; 
- nuo kurios datos;
- ar buvo gautas ADMI per DMS ar rašytinis (ir ministerijos, jei taip nustato teisės aktai, rašytinis) sutikimas;
- kam buvo perleistas, parduotas, įkeistas turtas ar kieno naudai kitokiu būdu buvo suvaržytos daiktinės teisės į materialųjį ar nematerialųjį turtą, įsigytą ar sukurtą projekto finansavimo lėšomis.
Su daiktinių teisių į turtą pasikeitimais susijusių dokumentų skenuotos kopijos įkeliamos į DMS. Jei už projektui skirtas finansavimo lėšas įsigytas ar sukurtas turtas nebuvo perleistas, parduotas, įkeistas ar kitokiu būdu suvaržytos intelektinės ar daiktinės teisės į jį, pažymima „Ne“. Jei už projekto finansavimo lėšas turtas nebuvo sukurtas ar įsigytas, pažymima „Netaikoma“ ir nurodoma, kad turtas nebuvo įsigytas ar sukurtas.
Galimas simbolių skaičius – 1000. Nurodyti privaloma.
</t>
  </si>
  <si>
    <t>5.2</t>
  </si>
  <si>
    <t>Ar iš esmės pasikeitė veiklos, kuriai buvo skirtos projekto finansavimo lėšos, pobūdis, tikslai ar įgyvendinimo sąlygos?</t>
  </si>
  <si>
    <t xml:space="preserve">Pildoma tais atvejais, kai iš Europos regioninės plėtros fondo (ERPF), Sanglaudos fondo, Teisingos pertvarkos fondo (išskyrus reglamento (ES) 2021/1056 8 straipsnio 2 dalies k, l ir m punktus) lėšomis finansuojamo projekto veiklos buvo susijusios su investicijomis į infrastruktūrą arba gamybą, taip pat kai Ekonomikos gaivinimo ir atsparumo didinimo priemonės plano „Naujos kartos Lietuva“ ar valstybės biudžeto pažangos lėšomis finansuojamo projekto veiklos buvo susijusios su investicijomis į infrastruktūrą,  taip pat visais atvejais, kai prievolė išlaikyti investicijas numatyta valstybės pagalbos taisyklėse (kai jos taikomos). Jei pažymima „Taip“, nurodoma:
- veiklos pasikeitimo priežastys;
- pasikeitęs veiklos, kuriai įgyvendinti buvo skirtos projekto finansavimo lėšos, pobūdis, tikslas ar pasikeitusios įgyvendinimo sąlygos; 
- nuo kurios datos pasikeitė veikla;
- ar buvo gautas ADMI pritarimas.
Su veiklos pasikeitimu susijusių dokumentų skenuotos kopijos įkeliamos į DMS. Jei veikla nepasikeitė, pažymima „Ne“. Pažymima „Netaikoma“, kai tokios informacijos nereikalaujama pagal atitinkamą priemonę.
Galimas simbolių skaičius – 1000.  Nurodyti privaloma.
</t>
  </si>
  <si>
    <t>5.3</t>
  </si>
  <si>
    <t>Ar su projektu susijusi gamybinė veikla nutraukta ar perkelta už 2021 – 2027 m. Europos Sąjungos investicijų programos (toliau – Investicijų programa) regiono taip pat už Lietuvos ribų?</t>
  </si>
  <si>
    <t xml:space="preserve">Pildoma tais atvejais, kai iš Europos regioninės plėtros fondo (ERPF), Sanglaudos fondo, Teisingos pertvarkos fondo (išskyrus reglamento (ES) 2021/1056 8 straipsnio 2 dalies k, l ir m punktus) lėšomis ar valstybės biudžeto pažangos lėšomis finansuojamo projekto veiklos buvo susijusios su investicijomis į  gamybą, taip pat visais atvejais, kai prievolė išlaikyti investicijas numatyta valstybės pagalbos taisyklėse (kai jos taikomos). Jei pažymima „Taip“, nurodoma:
- gamybinė veikla, kuri buvo nutraukta arba perkelta už investicijų programos konkretaus regiono ribų;
- nuo kurios datos nutraukta ar perkelta veikla;
- ar buvo apie tai informuota ADMI;
 - ar gamybinė veikla buvo nutraukta dėl netyčinio bankroto.
Gamybinė veikla laikoma perkelta už investicijų programos regiono  ribų, kai projektas pradedamas įgyvendinti Sostinės regione ir nesibaigus nustatytam investicijų tęstinumo laikotarpiui su projektu susijusi gamybinė veikla perkeliama į Vidurio Vakarų Lietuvos regioną (arba atvirkščiai), taip pat už Lietuvos ribų. Su veiklos pasikeitimu (nutraukimu, perkėlimu) susijusių dokumentų skenuotos kopijos įkeliamos į DMS. Jei gamybinė veikla nenutraukta ar neperkelta, pažymima „Ne“. Jei projektas nėra susijęs su gamybine veikla, pažymima „Netaikoma“.
Galimas simbolių skaičius – 1000. Nurodyti privaloma.
</t>
  </si>
  <si>
    <t>5.4</t>
  </si>
  <si>
    <t>Ar projekto vykdytojas yra (buvo) reorganizuojamas (-tas) arba likviduojamas (-tas)?</t>
  </si>
  <si>
    <t xml:space="preserve">□ Taip
□ Ne
</t>
  </si>
  <si>
    <t>Pildoma tais atvejais, kai iš Europos regioninės plėtros fondo (ERPF), Sanglaudos fondo, Teisingos pertvarkos fondo (išskyrus reglamento (ES) 2021/1056 8 straipsnio 2 dalies k, l ir m punktus) lėšomis finansuojamo projekto veiklos buvo susijusios su investicijomis į infrastruktūrą arba gamybą, taip pat kai Ekonomikos gaivinimo ir atsparumo didinimo priemonės plano „Naujos kartos Lietuva“ ar valstybės biudžeto pažangos lėšomis finansuojamo projekto veiklos buvo susijusios su investicijomis į infrastruktūrą, taip pat visais atvejais, kai prievolė išlaikyti investicijas numatyta valstybės pagalbos taisyklėse (kai jos taikomos). Jei pažymima „Taip“, nurodoma:
- atliekamas (atliktas) procesas (projekto vykdytojo reorganizavimas arba likvidavimas);
- nuo kurios datos atliekamas (atliktas) procesas;
- ar buvo gautas ADMI ir (ar) ministerijos rašytinis sutikimas;
- kas perėmė teises ir pareigas, susijusias su projekto sutarties vykdymu.
Su projekto vykdytojo reorganizavimu arba likvidavimu susijusių dokumentų skenuotos kopijos įkeliamos į DMS. Jei reorganizavimas ar likvidavimas neatliekamas (neatliktas), pažymima „Ne“. 
Galimas simbolių skaičius – 1000. Nurodyti privaloma.</t>
  </si>
  <si>
    <t>5.5</t>
  </si>
  <si>
    <t>Ar pasikeitė projekto vykdytojo teisinė forma?</t>
  </si>
  <si>
    <t xml:space="preserve">□ Taip
□ Ne
</t>
  </si>
  <si>
    <t>Pildoma tais atvejais, kai iš Europos regioninės plėtros fondo (ERPF), Sanglaudos fondo, Teisingos pertvarkos fondo (išskyrus reglamento (ES) 2021/1056 8 straipsnio 2 dalies k, l ir m punktus) lėšomis finansuojamo projekto veiklos buvo susijusios su investicijomis į infrastruktūrą arba gamybą, taip pat kai  Ekonomikos gaivinimo ir atsparumo didinimo priemonės plano „Naujos kartos Lietuva“ ar valstybės biudžeto pažangos lėšomis finansuojamo projekto veiklos buvo susijusios su investicijomis į infrastruktūrą, taip pat visais atvejais, kai prievolė išlaikyti investicijas numatyta valstybės pagalbos taisyklėse (kai jos taikomos). Jei pažymima „Taip“, nurodoma:
- projekto vykdytojo nauja teisinė forma;
- nuo kurios datos pasikeitė teisinė forma;
- ar buvo gautas ADMI pritarimas.
Su projekto vykdytojo teisinės formos pasikeitimais susijusių dokumentų skenuotos kopijos įkeliamos į DMS. Jei teisinė forma nepasikeitė, pažymima „Ne“. 
Galimas simbolių skaičius – 1000. Nurodyti privaloma.</t>
  </si>
  <si>
    <t>6. KITI PATEIKIAMI DOKUMENTAI</t>
  </si>
  <si>
    <t>Priedas</t>
  </si>
  <si>
    <t>Teikiamas</t>
  </si>
  <si>
    <t>6.1</t>
  </si>
  <si>
    <r>
      <t xml:space="preserve">Įgyvendintų matomumo ir informavimo apie projektą priemonių įrodymo dokumentai
</t>
    </r>
    <r>
      <rPr>
        <i/>
        <sz val="9"/>
        <color theme="1"/>
        <rFont val="Times New Roman"/>
        <family val="1"/>
        <charset val="186"/>
      </rPr>
      <t>Teikiami tuo atveju, jeigu nebuvo pateikti anksčiau.</t>
    </r>
    <r>
      <rPr>
        <sz val="11"/>
        <color theme="1"/>
        <rFont val="Times New Roman"/>
        <family val="1"/>
        <charset val="186"/>
      </rPr>
      <t xml:space="preserve">
</t>
    </r>
  </si>
  <si>
    <t>6.2.</t>
  </si>
  <si>
    <t>ADMI projekto sutartyje gali papildomai nurodyti dokumentus, kuriuos projekto vykdytojas turi pateikti kartu su galutine VA.</t>
  </si>
  <si>
    <t xml:space="preserve">IŠLAIDŲ PAGRINDIMO DOKUMENTŲ SĄRAŠAS </t>
  </si>
  <si>
    <t>IŠLAIDŲ PAGRINDIMO DOKUMENTAI, KURIUOSE NURODOMA PATIRTŲ IŠLAIDŲ SUMA:</t>
  </si>
  <si>
    <t>(Pasirenkama pildant MP formos stulpelį „Išlaidų pagrindimo dokumentai: Dokumento tipas“. Kai įgyvendinamos finansinės priemonės, pildant MP dalį „Prašomų pripažinti tinkamomis finansuoti išlaidų sąrašas“ visada pasirenkamas dokumento tipas „Kiti dokumentai“. Finansinių priemonių atveju dokumentai teikiami tik atrinkus tikrintinus galutinius naudos gavėjus ir projektų vykdytojų valdymo mokestį/išlaidas atrankiniu būdu atrinkti ir pagrindžiantys dokumentai.</t>
  </si>
  <si>
    <t>Dokumento tipo pavyzdžiai</t>
  </si>
  <si>
    <t>Sąskaita</t>
  </si>
  <si>
    <t>PVM sąskaita faktūra, sąskaita faktūra ar sąskaitai faktūrai lygiavertis įrodomasis dokumentas (išskyrus šios lentelės eilutėse „Išankstinė sąskaita“ ir „Darbo užmokesčio apskaitos dokumentai“ nurodytus dokumentus).</t>
  </si>
  <si>
    <t>Išankstinė sąskaita</t>
  </si>
  <si>
    <t>Išankstinio apmokėjimo sąskaita.</t>
  </si>
  <si>
    <t>3.</t>
  </si>
  <si>
    <t>Sprendimas</t>
  </si>
  <si>
    <t>Sprendimas dėl apdovanojimo (-ų) išmokėjimo.</t>
  </si>
  <si>
    <t>4.</t>
  </si>
  <si>
    <t>Pažyma dėl darbo užmokesčio apskaičiavimo ir išmokėjimo.</t>
  </si>
  <si>
    <t>Pažyma dėl projekto dalyvių globojamų asmenų priežiūros išlaidų apmokėjimo.</t>
  </si>
  <si>
    <t>Pažyma dėl įgyvendinant projektą naudojamo ilgalaikio turto nusidėvėjimo (amortizacijos) sąnaudų apskaičiavimo.</t>
  </si>
  <si>
    <t>Pažyma dėl projekto dalyvių mokymo ir studijų stipendijų išlaidų apmokėjimo.</t>
  </si>
  <si>
    <t>Pažyma dėl projektą vykdančiojo personalo ir (ar) projekto dalyvių kelionių, komandiruočių ir dalyvavimo renginiuose išlaidų deklaravimo.</t>
  </si>
  <si>
    <t>Kitos pažymos.</t>
  </si>
  <si>
    <t>5.</t>
  </si>
  <si>
    <t>Darbo užmokesčio apskaitos dokumentai</t>
  </si>
  <si>
    <t>Darbo užmokesčio apskaitos dokumentai.</t>
  </si>
  <si>
    <t>6.</t>
  </si>
  <si>
    <t>Kelionės dokumentai</t>
  </si>
  <si>
    <t>Kelionės bilietai ar kelionės bilietų sąskaitos faktūros.</t>
  </si>
  <si>
    <t>7.</t>
  </si>
  <si>
    <t>Kiti dokumentai</t>
  </si>
  <si>
    <t>Avanso apyskaita.</t>
  </si>
  <si>
    <t>Nekilnojamojo turto vertės turto vertinimo ataskaita.</t>
  </si>
  <si>
    <t>Turto draudimo dokumentai.</t>
  </si>
  <si>
    <t>Darbų sąmatos.</t>
  </si>
  <si>
    <t>Patentai, licencijos, sertifikatai, kiti nuosavybės teisės įrodymo dokumentai.</t>
  </si>
  <si>
    <t>Lygiaverčiai įrodomieji ir kiti dokumentai.</t>
  </si>
  <si>
    <t>KITI IŠLAIDŲ PAGRINDIMO DOKUMENTAI (pavyzdžiai)</t>
  </si>
  <si>
    <t>(Nurodoma pildant MP formos stulpelį „Komentaras“.)</t>
  </si>
  <si>
    <t>Pirkimo dokumentai</t>
  </si>
  <si>
    <t>Perkančiosios ar neperkančiosios organizacijos skelbiami ar pateikiami tiekėjams dokumentai, kuriais apibūdinamas perkamas objektas ir pirkimo sąlygos (skelbimas, kvietimas, techninė specifikacija, pirkimo sutarties projektas), taip pat aprašomieji ir kiti dokumentai, dokumentų paaiškinimai (patikslinimai), parengti taikant konkretų pirkimo pagal projektą būdą.</t>
  </si>
  <si>
    <t>Sutartis</t>
  </si>
  <si>
    <t>Darbų/prekių/paslaugų pirkimo – pardavimo sutartis.</t>
  </si>
  <si>
    <t>Nuomos arba finansinės nuomos (lizingo) sutartis.</t>
  </si>
  <si>
    <t>Panaudos sutartis.</t>
  </si>
  <si>
    <t>Paslaugų (civilinė) sutartis.</t>
  </si>
  <si>
    <t>Autorinė sutartis.</t>
  </si>
  <si>
    <t>Darbo sutartis.</t>
  </si>
  <si>
    <t>Kitų rūšių sutartys.</t>
  </si>
  <si>
    <t>Aktas</t>
  </si>
  <si>
    <t>Priėmimo – perdavimo aktas, darbų atlikimo aktas.</t>
  </si>
  <si>
    <t>Suvestinis (supaprastintas) atliktų darbų aktas.</t>
  </si>
  <si>
    <t>Nurašymo aktas</t>
  </si>
  <si>
    <t>Turto pradėjimo eksploatuoti aktas.</t>
  </si>
  <si>
    <t>Statybos užbaigimo aktas.</t>
  </si>
  <si>
    <t>Statybvietės priėmimo – perdavimo aktas.</t>
  </si>
  <si>
    <t>Kiti aktai.</t>
  </si>
  <si>
    <t>Įsakymas ar potvarkis dėl darbuotojo paskyrimo dirbti įgyvendinant projektą.</t>
  </si>
  <si>
    <t>Įsakymas ar potvarkis dėl darbuotojo komandiruotės.</t>
  </si>
  <si>
    <t>Įsakymas ar potvarkis dėl degalų sunaudojimo normų patvirtinimo.</t>
  </si>
  <si>
    <t>Kiti įsakymai ar potvarkiai.</t>
  </si>
  <si>
    <t>Nekilnojamojo turto teisinės registracijos pažyma.</t>
  </si>
  <si>
    <t>Vykstančiųjų į užsienį kelionės draudimo dokumentai, vizos.</t>
  </si>
  <si>
    <t>Automobilio kelionės lapai.</t>
  </si>
  <si>
    <t>Komandiruotės ataskaitos.</t>
  </si>
  <si>
    <t>Kiti kelionės dokumentai.</t>
  </si>
  <si>
    <t>Darbo laiko apskaitos žiniaraštis.</t>
  </si>
  <si>
    <t>8.</t>
  </si>
  <si>
    <t>Techninės priežiūros ataskaita.</t>
  </si>
  <si>
    <t>Leidimas pradėti naudoti (naujus/atnaujintus/patobulintus) Lietuvos Respublikoje geležinkelių sistemos struktūrinius posistemius.</t>
  </si>
  <si>
    <t>Sutarties įvykdymo užtikrinimo dokumentas (draudimo dokumentas arba banko garantinis raštas).</t>
  </si>
  <si>
    <t>Statybų rizikų draudimo dokumentas.</t>
  </si>
  <si>
    <t>Sulaikytų pinigų užtikrinimo dokumentas (draudimo dokumentas arba banko garantinis raštas).</t>
  </si>
  <si>
    <t>IŠLAIDŲ PAGRINDIMO DOKUMENTAI, TAIKANT SUPAPRASTINTAI APMOKAMŲ IŠLAIDŲ DYDŽIUS</t>
  </si>
  <si>
    <t>Supaprastintai apmokamų išlaidų dydis</t>
  </si>
  <si>
    <t>Teikiami dokumentai</t>
  </si>
  <si>
    <t>Fiksuotasis projekto išlaidų vieneto įkainis</t>
  </si>
  <si>
    <t>Dokumentai, kuriais įrodomas kiekybiškai išmatuojamo rezultato pasiekimas.</t>
  </si>
  <si>
    <t>Fiksuotoji projekto išlaidų suma</t>
  </si>
  <si>
    <t>Fiksuotoji projekto išlaidų norma</t>
  </si>
  <si>
    <t>Dokumentai neteikiami (išskyrus atvejus, jeigu Supaprastintai apmokamų išlaidų dydžių nustatymo apraše yra nustatytas reikalavimas teikti pagal fiksuotąją normą apmokamo rezultato įrodymo dokumentus).</t>
  </si>
  <si>
    <t>Objektas</t>
  </si>
  <si>
    <t>Veiksmai:</t>
  </si>
  <si>
    <t>Vienetas</t>
  </si>
  <si>
    <t>Komplektas</t>
  </si>
  <si>
    <t>Asmenys</t>
  </si>
  <si>
    <t>Vykdymas</t>
  </si>
  <si>
    <t>1.  Žemė</t>
  </si>
  <si>
    <t>2. Nekilnojamas turtas</t>
  </si>
  <si>
    <t>3. Statyba, rekonstravimas, remontas ir kiti darbai</t>
  </si>
  <si>
    <t>4. Įranga, įrenginiai ir kitas turtas</t>
  </si>
  <si>
    <t>5. Projekto vykdymas</t>
  </si>
  <si>
    <t>6. Informavimas apie projektą</t>
  </si>
  <si>
    <t>7. Netiesioginės išlaidos ir kitos išlaidos pagal fiksuotąją projekto išlaidų normą</t>
  </si>
  <si>
    <t>Su PVM</t>
  </si>
  <si>
    <t>Be PVM</t>
  </si>
  <si>
    <t>Faktinės išlaidos</t>
  </si>
  <si>
    <t>Netiesioginės ir kt. išlaidos</t>
  </si>
  <si>
    <t>Būsenos:</t>
  </si>
  <si>
    <t>atviras konkursas</t>
  </si>
  <si>
    <t>Darbai</t>
  </si>
  <si>
    <t>Planuojama</t>
  </si>
  <si>
    <t>Požymiai:</t>
  </si>
  <si>
    <t>ribotas konkursas</t>
  </si>
  <si>
    <t>Paslaugos</t>
  </si>
  <si>
    <t>Vykdoma</t>
  </si>
  <si>
    <t>Žemė</t>
  </si>
  <si>
    <t>konkurencinis dialogas</t>
  </si>
  <si>
    <t>Prekės</t>
  </si>
  <si>
    <t>Įvykdyta</t>
  </si>
  <si>
    <t>Nepiniginis įnašas</t>
  </si>
  <si>
    <t>skelbiamos derybos</t>
  </si>
  <si>
    <t>Nebevykdoma</t>
  </si>
  <si>
    <t>Kryžminis finansavimas</t>
  </si>
  <si>
    <t>neskelbiamos derybos</t>
  </si>
  <si>
    <t>Vykdančio personalo DU</t>
  </si>
  <si>
    <t>projekto konkursas</t>
  </si>
  <si>
    <t>Dalyvių išlaidos</t>
  </si>
  <si>
    <t>inovacijų partnerystė</t>
  </si>
  <si>
    <t>Nusidėvėjimas</t>
  </si>
  <si>
    <t>supaprastintas skelbiamas pirkimas</t>
  </si>
  <si>
    <t>supaprastintas neskelbiamas pirkimas</t>
  </si>
  <si>
    <t>mažos vertės pirkimas</t>
  </si>
  <si>
    <t>pirkimas per CPO</t>
  </si>
  <si>
    <t>VPĮ netaikomas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</si>
</sst>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0.00\ _€"/>
  </numFmts>
  <fonts count="49" x14ac:knownFonts="1">
    <font>
      <sz val="11"/>
      <color theme="1"/>
      <name val="Calibri"/>
      <family val="2"/>
      <charset val="186"/>
      <scheme val="minor"/>
    </font>
    <font>
      <sz val="10"/>
      <color theme="1"/>
      <name val="Calibri"/>
      <family val="2"/>
      <charset val="186"/>
      <scheme val="minor"/>
    </font>
    <font>
      <sz val="11"/>
      <color theme="1"/>
      <name val="Times New Roman"/>
      <family val="1"/>
      <charset val="186"/>
    </font>
    <font>
      <sz val="11"/>
      <color theme="1"/>
      <name val="Calibri"/>
      <family val="2"/>
      <scheme val="minor"/>
    </font>
    <font>
      <b/>
      <sz val="11"/>
      <color theme="1"/>
      <name val="Times New Roman"/>
      <family val="1"/>
      <charset val="186"/>
    </font>
    <font>
      <i/>
      <sz val="11"/>
      <color theme="1"/>
      <name val="Times New Roman"/>
      <family val="1"/>
      <charset val="186"/>
    </font>
    <font>
      <i/>
      <sz val="10"/>
      <color theme="1"/>
      <name val="Times New Roman"/>
      <family val="1"/>
      <charset val="186"/>
    </font>
    <font>
      <sz val="8"/>
      <color theme="1"/>
      <name val="Times New Roman"/>
      <family val="1"/>
      <charset val="186"/>
    </font>
    <font>
      <sz val="11"/>
      <color rgb="FF000000"/>
      <name val="Times New Roman"/>
      <family val="1"/>
      <charset val="186"/>
    </font>
    <font>
      <i/>
      <sz val="9"/>
      <color theme="1"/>
      <name val="Times New Roman"/>
      <family val="1"/>
      <charset val="186"/>
    </font>
    <font>
      <sz val="11"/>
      <name val="Times New Roman"/>
      <family val="1"/>
      <charset val="186"/>
    </font>
    <font>
      <sz val="10"/>
      <name val="Times New Roman"/>
      <family val="1"/>
      <charset val="186"/>
    </font>
    <font>
      <sz val="10"/>
      <name val="Arial"/>
      <family val="2"/>
      <charset val="186"/>
    </font>
    <font>
      <sz val="10"/>
      <name val="Arial"/>
      <family val="2"/>
      <charset val="186"/>
    </font>
    <font>
      <sz val="11"/>
      <color rgb="FFFF0000"/>
      <name val="Times New Roman"/>
      <family val="1"/>
      <charset val="186"/>
    </font>
    <font>
      <i/>
      <sz val="10"/>
      <name val="Times New Roman"/>
      <family val="1"/>
      <charset val="186"/>
    </font>
    <font>
      <sz val="10"/>
      <name val="Arial"/>
      <family val="2"/>
      <charset val="186"/>
    </font>
    <font>
      <i/>
      <sz val="9"/>
      <name val="Times New Roman"/>
      <family val="1"/>
      <charset val="186"/>
    </font>
    <font>
      <b/>
      <sz val="9"/>
      <name val="Times New Roman"/>
      <family val="1"/>
      <charset val="186"/>
    </font>
    <font>
      <sz val="10"/>
      <color theme="1"/>
      <name val="Times New Roman"/>
      <family val="1"/>
      <charset val="186"/>
    </font>
    <font>
      <b/>
      <i/>
      <sz val="10"/>
      <color theme="1"/>
      <name val="Times New Roman"/>
      <family val="1"/>
      <charset val="186"/>
    </font>
    <font>
      <b/>
      <i/>
      <sz val="11"/>
      <color theme="1"/>
      <name val="Times New Roman"/>
      <family val="1"/>
      <charset val="186"/>
    </font>
    <font>
      <b/>
      <sz val="14"/>
      <color theme="1"/>
      <name val="Times New Roman"/>
      <family val="1"/>
      <charset val="186"/>
    </font>
    <font>
      <i/>
      <sz val="11"/>
      <name val="Times New Roman"/>
      <family val="1"/>
      <charset val="186"/>
    </font>
    <font>
      <b/>
      <sz val="12"/>
      <color theme="1"/>
      <name val="Times New Roman"/>
      <family val="1"/>
      <charset val="186"/>
    </font>
    <font>
      <i/>
      <strike/>
      <sz val="9"/>
      <name val="Times New Roman"/>
      <family val="1"/>
      <charset val="186"/>
    </font>
    <font>
      <b/>
      <sz val="11"/>
      <name val="Times New Roman"/>
      <family val="1"/>
      <charset val="186"/>
    </font>
    <font>
      <b/>
      <i/>
      <sz val="9"/>
      <name val="Times New Roman"/>
      <family val="1"/>
      <charset val="186"/>
    </font>
    <font>
      <sz val="9"/>
      <color rgb="FFFF0000"/>
      <name val="Times New Roman"/>
      <family val="1"/>
      <charset val="186"/>
    </font>
    <font>
      <strike/>
      <sz val="11"/>
      <color theme="1"/>
      <name val="Times New Roman"/>
      <family val="1"/>
      <charset val="186"/>
    </font>
    <font>
      <sz val="11"/>
      <color rgb="FF00B050"/>
      <name val="Times New Roman"/>
      <family val="1"/>
      <charset val="186"/>
    </font>
    <font>
      <b/>
      <i/>
      <sz val="11"/>
      <name val="Times New Roman"/>
      <family val="1"/>
      <charset val="186"/>
    </font>
    <font>
      <strike/>
      <sz val="11"/>
      <name val="Times New Roman"/>
      <family val="1"/>
      <charset val="186"/>
    </font>
    <font>
      <sz val="8"/>
      <name val="Calibri"/>
      <family val="2"/>
      <charset val="186"/>
      <scheme val="minor"/>
    </font>
    <font>
      <sz val="11"/>
      <color theme="1"/>
      <name val="Calibri"/>
      <family val="2"/>
      <charset val="186"/>
      <scheme val="minor"/>
    </font>
    <font>
      <sz val="11"/>
      <color rgb="FFFF0000"/>
      <name val="Calibri"/>
      <family val="2"/>
      <charset val="186"/>
      <scheme val="minor"/>
    </font>
    <font>
      <b/>
      <sz val="11"/>
      <color rgb="FFFF0000"/>
      <name val="Times New Roman"/>
      <family val="1"/>
    </font>
    <font>
      <i/>
      <sz val="10"/>
      <color rgb="FFFF0000"/>
      <name val="Times New Roman"/>
      <family val="1"/>
      <charset val="186"/>
    </font>
    <font>
      <i/>
      <sz val="11"/>
      <color rgb="FFFF0000"/>
      <name val="Times New Roman"/>
      <family val="1"/>
      <charset val="186"/>
    </font>
    <font>
      <b/>
      <sz val="11"/>
      <color rgb="FFFF0000"/>
      <name val="Times New Roman"/>
      <family val="1"/>
      <charset val="186"/>
    </font>
    <font>
      <b/>
      <strike/>
      <sz val="11"/>
      <name val="Times New Roman"/>
      <family val="1"/>
      <charset val="186"/>
    </font>
    <font>
      <i/>
      <u/>
      <sz val="11"/>
      <name val="Times New Roman"/>
      <family val="1"/>
      <charset val="186"/>
    </font>
    <font>
      <i/>
      <sz val="11"/>
      <color rgb="FF000000"/>
      <name val="Times New Roman"/>
    </font>
    <font>
      <i/>
      <sz val="11"/>
      <color rgb="FFFF0000"/>
      <name val="Times New Roman"/>
    </font>
    <font>
      <i/>
      <sz val="11"/>
      <name val="Times New Roman"/>
    </font>
    <font>
      <i/>
      <sz val="11"/>
      <name val="Times New Roman"/>
      <family val="1"/>
    </font>
    <font>
      <sz val="11"/>
      <color rgb="FFFF0000"/>
      <name val="Times New Roman"/>
      <family val="1"/>
    </font>
    <font>
      <i/>
      <sz val="9"/>
      <name val="Times New Roman"/>
      <family val="1"/>
    </font>
    <font>
      <b/>
      <sz val="13"/>
      <color theme="1"/>
      <name val="Calibri"/>
      <family val="2"/>
      <scheme val="minor"/>
    </font>
  </fonts>
  <fills count="14">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rgb="FFBFBFBF"/>
        <bgColor indexed="64"/>
      </patternFill>
    </fill>
    <fill>
      <patternFill patternType="solid">
        <fgColor theme="3" tint="0.79998168889431442"/>
        <bgColor indexed="64"/>
      </patternFill>
    </fill>
    <fill>
      <patternFill patternType="solid">
        <fgColor rgb="FFDDEBF7"/>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rgb="FFFFFF00"/>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thin">
        <color rgb="FF000000"/>
      </right>
      <top/>
      <bottom/>
      <diagonal/>
    </border>
  </borders>
  <cellStyleXfs count="8">
    <xf numFmtId="0" fontId="0" fillId="0" borderId="0"/>
    <xf numFmtId="0" fontId="3" fillId="0" borderId="0"/>
    <xf numFmtId="0" fontId="13" fillId="0" borderId="0"/>
    <xf numFmtId="0" fontId="16" fillId="0" borderId="0"/>
    <xf numFmtId="0" fontId="12" fillId="0" borderId="0"/>
    <xf numFmtId="0" fontId="12" fillId="0" borderId="0"/>
    <xf numFmtId="0" fontId="12" fillId="0" borderId="0"/>
    <xf numFmtId="9" fontId="34" fillId="0" borderId="0" applyFont="0" applyFill="0" applyBorder="0" applyAlignment="0" applyProtection="0"/>
  </cellStyleXfs>
  <cellXfs count="472">
    <xf numFmtId="0" fontId="0" fillId="0" borderId="0" xfId="0"/>
    <xf numFmtId="0" fontId="1" fillId="0" borderId="0" xfId="0" applyFont="1" applyAlignment="1">
      <alignment vertical="center"/>
    </xf>
    <xf numFmtId="0" fontId="2" fillId="0" borderId="0" xfId="1" applyFont="1"/>
    <xf numFmtId="0" fontId="7" fillId="0" borderId="0" xfId="1" applyFont="1" applyAlignment="1">
      <alignment vertical="center"/>
    </xf>
    <xf numFmtId="0" fontId="3" fillId="0" borderId="0" xfId="1"/>
    <xf numFmtId="0" fontId="4" fillId="0" borderId="0" xfId="1" applyFont="1" applyAlignment="1">
      <alignment vertical="center"/>
    </xf>
    <xf numFmtId="0" fontId="4" fillId="0" borderId="0" xfId="1" applyFont="1"/>
    <xf numFmtId="0" fontId="2" fillId="0" borderId="0" xfId="1" applyFont="1" applyAlignment="1">
      <alignment vertical="center"/>
    </xf>
    <xf numFmtId="0" fontId="6" fillId="0" borderId="0" xfId="1" applyFont="1"/>
    <xf numFmtId="0" fontId="5" fillId="0" borderId="0" xfId="1" applyFont="1" applyAlignment="1">
      <alignment vertical="top" wrapText="1"/>
    </xf>
    <xf numFmtId="0" fontId="2" fillId="0" borderId="0" xfId="1" applyFont="1" applyAlignment="1">
      <alignment horizontal="center" vertical="center"/>
    </xf>
    <xf numFmtId="0" fontId="5" fillId="0" borderId="0" xfId="1" applyFont="1" applyAlignment="1">
      <alignment horizontal="left" vertical="top" wrapText="1"/>
    </xf>
    <xf numFmtId="0" fontId="2" fillId="5" borderId="1" xfId="1" applyFont="1" applyFill="1" applyBorder="1" applyAlignment="1">
      <alignment horizontal="center" vertical="center" wrapText="1"/>
    </xf>
    <xf numFmtId="0" fontId="4" fillId="0" borderId="0" xfId="1" applyFont="1" applyAlignment="1">
      <alignment horizontal="left" vertical="center" wrapText="1"/>
    </xf>
    <xf numFmtId="0" fontId="9" fillId="0" borderId="0" xfId="1" applyFont="1" applyAlignment="1">
      <alignment horizontal="left" vertical="center"/>
    </xf>
    <xf numFmtId="0" fontId="2" fillId="0" borderId="0" xfId="1" applyFont="1" applyAlignment="1">
      <alignment horizontal="left" vertical="top" wrapText="1"/>
    </xf>
    <xf numFmtId="0" fontId="9" fillId="0" borderId="0" xfId="1" applyFont="1" applyAlignment="1">
      <alignment horizontal="left" vertical="center" wrapText="1"/>
    </xf>
    <xf numFmtId="0" fontId="4" fillId="0" borderId="0" xfId="0" applyFont="1" applyAlignment="1">
      <alignment horizontal="left"/>
    </xf>
    <xf numFmtId="0" fontId="9" fillId="0" borderId="0" xfId="1" applyFont="1" applyAlignment="1">
      <alignment horizontal="left" vertical="top" wrapText="1"/>
    </xf>
    <xf numFmtId="0" fontId="28" fillId="0" borderId="0" xfId="0" applyFont="1"/>
    <xf numFmtId="0" fontId="28" fillId="0" borderId="0" xfId="0" applyFont="1" applyAlignment="1">
      <alignment vertical="center"/>
    </xf>
    <xf numFmtId="0" fontId="14" fillId="0" borderId="0" xfId="1" applyFont="1"/>
    <xf numFmtId="0" fontId="30" fillId="0" borderId="0" xfId="1" applyFont="1"/>
    <xf numFmtId="0" fontId="29" fillId="0" borderId="0" xfId="1" applyFont="1"/>
    <xf numFmtId="0" fontId="11" fillId="5" borderId="1" xfId="1" applyFont="1" applyFill="1" applyBorder="1" applyAlignment="1">
      <alignment horizontal="center" vertical="center"/>
    </xf>
    <xf numFmtId="0" fontId="26" fillId="0" borderId="0" xfId="0" applyFont="1" applyAlignment="1">
      <alignment vertical="top" wrapText="1"/>
    </xf>
    <xf numFmtId="0" fontId="26" fillId="5" borderId="1" xfId="0" applyFont="1" applyFill="1" applyBorder="1" applyAlignment="1">
      <alignment horizontal="center" vertical="top" wrapText="1"/>
    </xf>
    <xf numFmtId="0" fontId="26" fillId="5" borderId="1" xfId="0" applyFont="1" applyFill="1" applyBorder="1" applyAlignment="1">
      <alignment vertical="top" wrapText="1"/>
    </xf>
    <xf numFmtId="0" fontId="26" fillId="5" borderId="1" xfId="0" applyFont="1" applyFill="1" applyBorder="1" applyAlignment="1">
      <alignment wrapText="1"/>
    </xf>
    <xf numFmtId="0" fontId="26" fillId="5" borderId="7" xfId="0" applyFont="1" applyFill="1" applyBorder="1" applyAlignment="1">
      <alignment horizontal="center" vertical="center" wrapText="1"/>
    </xf>
    <xf numFmtId="0" fontId="31" fillId="5" borderId="19" xfId="0" applyFont="1" applyFill="1" applyBorder="1" applyAlignment="1">
      <alignment horizontal="center" vertical="center" wrapText="1"/>
    </xf>
    <xf numFmtId="0" fontId="26" fillId="5" borderId="15" xfId="0" applyFont="1" applyFill="1" applyBorder="1" applyAlignment="1">
      <alignment horizontal="center" vertical="center" wrapText="1"/>
    </xf>
    <xf numFmtId="0" fontId="26" fillId="5" borderId="6" xfId="0" applyFont="1" applyFill="1" applyBorder="1" applyAlignment="1">
      <alignment horizontal="center" vertical="center" wrapText="1"/>
    </xf>
    <xf numFmtId="0" fontId="31" fillId="5" borderId="6" xfId="0" applyFont="1" applyFill="1" applyBorder="1" applyAlignment="1">
      <alignment horizontal="center" vertical="center" wrapText="1"/>
    </xf>
    <xf numFmtId="0" fontId="26" fillId="5" borderId="7" xfId="0" applyFont="1" applyFill="1" applyBorder="1" applyAlignment="1">
      <alignment horizontal="center" vertical="center"/>
    </xf>
    <xf numFmtId="0" fontId="26" fillId="5" borderId="15" xfId="0" applyFont="1" applyFill="1" applyBorder="1" applyAlignment="1">
      <alignment horizontal="center" vertical="center"/>
    </xf>
    <xf numFmtId="0" fontId="10" fillId="5" borderId="1" xfId="0" applyFont="1" applyFill="1" applyBorder="1" applyAlignment="1">
      <alignment vertical="top"/>
    </xf>
    <xf numFmtId="0" fontId="10" fillId="8" borderId="0" xfId="0" applyFont="1" applyFill="1"/>
    <xf numFmtId="0" fontId="10" fillId="0" borderId="0" xfId="0" applyFont="1" applyAlignment="1">
      <alignment horizontal="left" wrapText="1"/>
    </xf>
    <xf numFmtId="0" fontId="26" fillId="0" borderId="0" xfId="0" applyFont="1" applyAlignment="1">
      <alignment vertical="top"/>
    </xf>
    <xf numFmtId="0" fontId="10" fillId="0" borderId="0" xfId="0" applyFont="1" applyAlignment="1">
      <alignment horizontal="center" wrapText="1"/>
    </xf>
    <xf numFmtId="0" fontId="26" fillId="2" borderId="0" xfId="0" applyFont="1" applyFill="1" applyAlignment="1">
      <alignment vertical="top"/>
    </xf>
    <xf numFmtId="0" fontId="23" fillId="4" borderId="1" xfId="0" applyFont="1" applyFill="1" applyBorder="1" applyAlignment="1">
      <alignment horizontal="left" vertical="top" wrapText="1"/>
    </xf>
    <xf numFmtId="49" fontId="23" fillId="4" borderId="1" xfId="0" applyNumberFormat="1" applyFont="1" applyFill="1" applyBorder="1" applyAlignment="1">
      <alignment horizontal="left" vertical="top" wrapText="1"/>
    </xf>
    <xf numFmtId="49" fontId="23" fillId="4" borderId="1" xfId="0" applyNumberFormat="1" applyFont="1" applyFill="1" applyBorder="1" applyAlignment="1">
      <alignment vertical="top"/>
    </xf>
    <xf numFmtId="0" fontId="10" fillId="2" borderId="0" xfId="0" applyFont="1" applyFill="1"/>
    <xf numFmtId="49" fontId="23" fillId="0" borderId="0" xfId="0" applyNumberFormat="1" applyFont="1" applyAlignment="1">
      <alignment horizontal="left" vertical="top" wrapText="1"/>
    </xf>
    <xf numFmtId="49" fontId="23" fillId="0" borderId="0" xfId="0" applyNumberFormat="1" applyFont="1" applyAlignment="1">
      <alignment vertical="top"/>
    </xf>
    <xf numFmtId="0" fontId="23" fillId="4" borderId="1" xfId="0" applyFont="1" applyFill="1" applyBorder="1" applyAlignment="1">
      <alignment vertical="top" wrapText="1"/>
    </xf>
    <xf numFmtId="0" fontId="26" fillId="0" borderId="0" xfId="0" applyFont="1" applyAlignment="1">
      <alignment vertical="center" wrapText="1"/>
    </xf>
    <xf numFmtId="0" fontId="26" fillId="8" borderId="0" xfId="0" applyFont="1" applyFill="1" applyAlignment="1">
      <alignment vertical="center" wrapText="1"/>
    </xf>
    <xf numFmtId="0" fontId="26" fillId="5" borderId="2" xfId="0" applyFont="1" applyFill="1" applyBorder="1" applyAlignment="1">
      <alignment vertical="top" wrapText="1"/>
    </xf>
    <xf numFmtId="0" fontId="10" fillId="0" borderId="0" xfId="0" applyFont="1" applyAlignment="1">
      <alignment vertical="center" wrapText="1"/>
    </xf>
    <xf numFmtId="3" fontId="10" fillId="0" borderId="0" xfId="0" applyNumberFormat="1" applyFont="1" applyAlignment="1">
      <alignment vertical="center" wrapText="1"/>
    </xf>
    <xf numFmtId="0" fontId="26" fillId="0" borderId="0" xfId="0" applyFont="1" applyAlignment="1">
      <alignment horizontal="left" vertical="center" wrapText="1"/>
    </xf>
    <xf numFmtId="0" fontId="11" fillId="5" borderId="1" xfId="1" applyFont="1" applyFill="1" applyBorder="1" applyAlignment="1">
      <alignment horizontal="center" vertical="center" wrapText="1"/>
    </xf>
    <xf numFmtId="0" fontId="11" fillId="5" borderId="4" xfId="1" applyFont="1" applyFill="1" applyBorder="1" applyAlignment="1">
      <alignment horizontal="center" vertical="center" wrapText="1"/>
    </xf>
    <xf numFmtId="0" fontId="2" fillId="5" borderId="1" xfId="1" applyFont="1" applyFill="1" applyBorder="1" applyAlignment="1">
      <alignment horizontal="center" vertical="center"/>
    </xf>
    <xf numFmtId="0" fontId="10" fillId="5" borderId="6" xfId="1" applyFont="1" applyFill="1" applyBorder="1" applyAlignment="1">
      <alignment horizontal="center" vertical="center"/>
    </xf>
    <xf numFmtId="0" fontId="4" fillId="5" borderId="1" xfId="1" applyFont="1" applyFill="1" applyBorder="1" applyAlignment="1">
      <alignment horizontal="center" vertical="center"/>
    </xf>
    <xf numFmtId="0" fontId="4" fillId="5" borderId="1" xfId="1" applyFont="1" applyFill="1" applyBorder="1" applyAlignment="1">
      <alignment horizontal="center" vertical="center" wrapText="1"/>
    </xf>
    <xf numFmtId="0" fontId="19" fillId="5" borderId="1" xfId="1" applyFont="1" applyFill="1" applyBorder="1" applyAlignment="1">
      <alignment horizontal="center" vertical="center"/>
    </xf>
    <xf numFmtId="0" fontId="19" fillId="5" borderId="1" xfId="1" applyFont="1" applyFill="1" applyBorder="1" applyAlignment="1">
      <alignment horizontal="center" vertical="center" wrapText="1"/>
    </xf>
    <xf numFmtId="0" fontId="14" fillId="0" borderId="0" xfId="1" applyFont="1" applyAlignment="1">
      <alignment horizontal="center" vertical="center" wrapText="1"/>
    </xf>
    <xf numFmtId="0" fontId="35" fillId="0" borderId="0" xfId="0" applyFont="1" applyAlignment="1">
      <alignment horizontal="center" vertical="center" wrapText="1"/>
    </xf>
    <xf numFmtId="0" fontId="36" fillId="0" borderId="0" xfId="1" applyFont="1" applyAlignment="1">
      <alignment horizontal="center" vertical="center" wrapText="1"/>
    </xf>
    <xf numFmtId="0" fontId="10" fillId="7" borderId="1" xfId="0" applyFont="1" applyFill="1" applyBorder="1" applyAlignment="1">
      <alignment horizontal="center" vertical="center" wrapText="1"/>
    </xf>
    <xf numFmtId="0" fontId="26" fillId="0" borderId="0" xfId="0" applyFont="1" applyAlignment="1">
      <alignment horizontal="center" vertical="top"/>
    </xf>
    <xf numFmtId="0" fontId="26" fillId="0" borderId="0" xfId="0" applyFont="1" applyAlignment="1">
      <alignment horizontal="center" vertical="top" wrapText="1"/>
    </xf>
    <xf numFmtId="0" fontId="26" fillId="6" borderId="1" xfId="0" applyFont="1" applyFill="1" applyBorder="1" applyAlignment="1">
      <alignment horizontal="center" vertical="top" wrapText="1"/>
    </xf>
    <xf numFmtId="0" fontId="10" fillId="0" borderId="0" xfId="0" applyFont="1" applyAlignment="1">
      <alignment horizontal="left" vertical="top" wrapText="1"/>
    </xf>
    <xf numFmtId="0" fontId="23" fillId="0" borderId="1" xfId="0" applyFont="1" applyBorder="1" applyAlignment="1">
      <alignment vertical="top" wrapText="1"/>
    </xf>
    <xf numFmtId="0" fontId="10" fillId="0" borderId="0" xfId="0" applyFont="1"/>
    <xf numFmtId="0" fontId="23" fillId="0" borderId="0" xfId="0" applyFont="1" applyAlignment="1">
      <alignment vertical="top" wrapText="1"/>
    </xf>
    <xf numFmtId="2" fontId="23" fillId="4" borderId="1" xfId="0" applyNumberFormat="1" applyFont="1" applyFill="1" applyBorder="1" applyAlignment="1">
      <alignment horizontal="left" vertical="top" wrapText="1"/>
    </xf>
    <xf numFmtId="2" fontId="26" fillId="5" borderId="1" xfId="0" applyNumberFormat="1" applyFont="1" applyFill="1" applyBorder="1" applyAlignment="1">
      <alignment vertical="top" wrapText="1"/>
    </xf>
    <xf numFmtId="2" fontId="31" fillId="4" borderId="1" xfId="0" applyNumberFormat="1" applyFont="1" applyFill="1" applyBorder="1" applyAlignment="1">
      <alignment horizontal="left" vertical="top" wrapText="1"/>
    </xf>
    <xf numFmtId="0" fontId="31" fillId="5" borderId="1" xfId="0" applyFont="1" applyFill="1" applyBorder="1" applyAlignment="1">
      <alignment horizontal="center" vertical="top" wrapText="1"/>
    </xf>
    <xf numFmtId="4" fontId="23" fillId="0" borderId="1" xfId="0" applyNumberFormat="1" applyFont="1" applyBorder="1"/>
    <xf numFmtId="2" fontId="23" fillId="0" borderId="1" xfId="0" applyNumberFormat="1" applyFont="1" applyBorder="1" applyAlignment="1">
      <alignment horizontal="left" vertical="top" wrapText="1"/>
    </xf>
    <xf numFmtId="4" fontId="23" fillId="0" borderId="1" xfId="0" applyNumberFormat="1" applyFont="1" applyBorder="1" applyAlignment="1">
      <alignment horizontal="center"/>
    </xf>
    <xf numFmtId="0" fontId="10" fillId="0" borderId="1" xfId="0" applyFont="1" applyBorder="1"/>
    <xf numFmtId="0" fontId="2" fillId="0" borderId="0" xfId="0" applyFont="1"/>
    <xf numFmtId="0" fontId="17" fillId="3" borderId="6" xfId="1" applyFont="1" applyFill="1" applyBorder="1" applyAlignment="1">
      <alignment vertical="top" wrapText="1"/>
    </xf>
    <xf numFmtId="0" fontId="17" fillId="11" borderId="6" xfId="1" applyFont="1" applyFill="1" applyBorder="1" applyAlignment="1">
      <alignment vertical="top" wrapText="1"/>
    </xf>
    <xf numFmtId="0" fontId="17" fillId="4" borderId="1" xfId="0" applyFont="1" applyFill="1" applyBorder="1" applyAlignment="1">
      <alignment vertical="top" wrapText="1"/>
    </xf>
    <xf numFmtId="0" fontId="15" fillId="4" borderId="1" xfId="1" applyFont="1" applyFill="1" applyBorder="1" applyAlignment="1">
      <alignment vertical="top" wrapText="1"/>
    </xf>
    <xf numFmtId="0" fontId="10" fillId="0" borderId="0" xfId="0" applyFont="1" applyAlignment="1">
      <alignment vertical="center"/>
    </xf>
    <xf numFmtId="0" fontId="23" fillId="0" borderId="0" xfId="0" applyFont="1" applyAlignment="1">
      <alignment horizontal="left" vertical="top" wrapText="1"/>
    </xf>
    <xf numFmtId="4" fontId="31" fillId="0" borderId="1" xfId="0" applyNumberFormat="1" applyFont="1" applyBorder="1" applyAlignment="1">
      <alignment vertical="top"/>
    </xf>
    <xf numFmtId="14" fontId="23" fillId="0" borderId="1" xfId="0" applyNumberFormat="1" applyFont="1" applyBorder="1" applyAlignment="1">
      <alignment horizontal="left" vertical="top" wrapText="1"/>
    </xf>
    <xf numFmtId="2" fontId="5" fillId="0" borderId="1" xfId="0" applyNumberFormat="1" applyFont="1" applyBorder="1" applyAlignment="1">
      <alignment vertical="top"/>
    </xf>
    <xf numFmtId="2" fontId="23" fillId="0" borderId="1" xfId="0" applyNumberFormat="1" applyFont="1" applyBorder="1" applyAlignment="1">
      <alignment vertical="top"/>
    </xf>
    <xf numFmtId="2" fontId="21" fillId="4" borderId="1" xfId="0" applyNumberFormat="1" applyFont="1" applyFill="1" applyBorder="1" applyAlignment="1">
      <alignment horizontal="left" vertical="top" wrapText="1"/>
    </xf>
    <xf numFmtId="0" fontId="23" fillId="0" borderId="1" xfId="0" applyFont="1" applyBorder="1"/>
    <xf numFmtId="2" fontId="21" fillId="0" borderId="0" xfId="0" applyNumberFormat="1" applyFont="1" applyAlignment="1">
      <alignment horizontal="left" vertical="top" wrapText="1"/>
    </xf>
    <xf numFmtId="14" fontId="23" fillId="0" borderId="0" xfId="0" applyNumberFormat="1" applyFont="1" applyAlignment="1">
      <alignment horizontal="left" vertical="top" wrapText="1"/>
    </xf>
    <xf numFmtId="2" fontId="5" fillId="0" borderId="0" xfId="0" applyNumberFormat="1" applyFont="1" applyAlignment="1">
      <alignment vertical="top"/>
    </xf>
    <xf numFmtId="2" fontId="23" fillId="0" borderId="0" xfId="0" applyNumberFormat="1" applyFont="1" applyAlignment="1">
      <alignment vertical="top"/>
    </xf>
    <xf numFmtId="0" fontId="10" fillId="0" borderId="0" xfId="0" applyFont="1" applyAlignment="1">
      <alignment horizontal="left" vertical="top"/>
    </xf>
    <xf numFmtId="0" fontId="26" fillId="0" borderId="0" xfId="0" applyFont="1"/>
    <xf numFmtId="0" fontId="23" fillId="3" borderId="1" xfId="0" applyFont="1" applyFill="1" applyBorder="1" applyAlignment="1">
      <alignment horizontal="left" vertical="top" wrapText="1"/>
    </xf>
    <xf numFmtId="164" fontId="10" fillId="3" borderId="1" xfId="0" applyNumberFormat="1" applyFont="1" applyFill="1" applyBorder="1" applyAlignment="1">
      <alignment horizontal="left" vertical="top" wrapText="1"/>
    </xf>
    <xf numFmtId="14" fontId="23" fillId="0" borderId="0" xfId="0" applyNumberFormat="1" applyFont="1" applyAlignment="1">
      <alignment vertical="top"/>
    </xf>
    <xf numFmtId="0" fontId="26" fillId="0" borderId="0" xfId="0" applyFont="1" applyAlignment="1">
      <alignment horizontal="right" vertical="top" wrapText="1"/>
    </xf>
    <xf numFmtId="0" fontId="23" fillId="3" borderId="1" xfId="0" applyFont="1" applyFill="1" applyBorder="1" applyAlignment="1">
      <alignment vertical="top" wrapText="1"/>
    </xf>
    <xf numFmtId="2" fontId="23" fillId="3" borderId="1" xfId="0" applyNumberFormat="1" applyFont="1" applyFill="1" applyBorder="1" applyAlignment="1">
      <alignment vertical="top" wrapText="1"/>
    </xf>
    <xf numFmtId="164" fontId="23" fillId="3" borderId="1" xfId="0" applyNumberFormat="1" applyFont="1" applyFill="1" applyBorder="1" applyAlignment="1">
      <alignment vertical="top" wrapText="1"/>
    </xf>
    <xf numFmtId="2" fontId="23" fillId="4" borderId="1" xfId="0" applyNumberFormat="1" applyFont="1" applyFill="1" applyBorder="1" applyAlignment="1">
      <alignment vertical="top" wrapText="1"/>
    </xf>
    <xf numFmtId="4" fontId="23" fillId="0" borderId="0" xfId="0" applyNumberFormat="1" applyFont="1" applyAlignment="1">
      <alignment horizontal="left" vertical="top" wrapText="1"/>
    </xf>
    <xf numFmtId="0" fontId="23" fillId="5" borderId="1" xfId="0" applyFont="1" applyFill="1" applyBorder="1" applyAlignment="1">
      <alignment horizontal="left" vertical="top" wrapText="1"/>
    </xf>
    <xf numFmtId="0" fontId="26" fillId="5" borderId="7" xfId="0" applyFont="1" applyFill="1" applyBorder="1" applyAlignment="1">
      <alignment horizontal="center" vertical="top" wrapText="1"/>
    </xf>
    <xf numFmtId="0" fontId="26" fillId="6" borderId="11" xfId="0" applyFont="1" applyFill="1" applyBorder="1" applyAlignment="1">
      <alignment horizontal="center" vertical="top" wrapText="1"/>
    </xf>
    <xf numFmtId="4" fontId="31" fillId="5" borderId="1" xfId="0" applyNumberFormat="1" applyFont="1" applyFill="1" applyBorder="1" applyAlignment="1">
      <alignment horizontal="left" vertical="center" wrapText="1"/>
    </xf>
    <xf numFmtId="49" fontId="23" fillId="3" borderId="1" xfId="0" applyNumberFormat="1" applyFont="1" applyFill="1" applyBorder="1" applyAlignment="1">
      <alignment vertical="top" wrapText="1"/>
    </xf>
    <xf numFmtId="49" fontId="23" fillId="3" borderId="11" xfId="0" applyNumberFormat="1" applyFont="1" applyFill="1" applyBorder="1" applyAlignment="1">
      <alignment vertical="top" wrapText="1"/>
    </xf>
    <xf numFmtId="2" fontId="26" fillId="0" borderId="0" xfId="0" applyNumberFormat="1" applyFont="1" applyAlignment="1">
      <alignment vertical="top" wrapText="1"/>
    </xf>
    <xf numFmtId="2" fontId="23" fillId="0" borderId="0" xfId="0" applyNumberFormat="1" applyFont="1" applyAlignment="1">
      <alignment horizontal="left" vertical="top" wrapText="1"/>
    </xf>
    <xf numFmtId="0" fontId="26" fillId="8" borderId="0" xfId="0" applyFont="1" applyFill="1" applyAlignment="1">
      <alignment vertical="top"/>
    </xf>
    <xf numFmtId="0" fontId="23" fillId="3" borderId="2" xfId="0" applyFont="1" applyFill="1" applyBorder="1" applyAlignment="1">
      <alignment vertical="top" wrapText="1"/>
    </xf>
    <xf numFmtId="4" fontId="23" fillId="4" borderId="1" xfId="0" applyNumberFormat="1" applyFont="1" applyFill="1" applyBorder="1" applyAlignment="1">
      <alignment horizontal="left" vertical="top" wrapText="1"/>
    </xf>
    <xf numFmtId="49" fontId="23" fillId="0" borderId="0" xfId="0" applyNumberFormat="1" applyFont="1" applyAlignment="1">
      <alignment vertical="top" wrapText="1"/>
    </xf>
    <xf numFmtId="14" fontId="23" fillId="0" borderId="0" xfId="0" applyNumberFormat="1" applyFont="1" applyAlignment="1">
      <alignment horizontal="center" vertical="top" wrapText="1"/>
    </xf>
    <xf numFmtId="2" fontId="10" fillId="0" borderId="0" xfId="0" applyNumberFormat="1" applyFont="1"/>
    <xf numFmtId="0" fontId="26" fillId="5" borderId="11" xfId="0" applyFont="1" applyFill="1" applyBorder="1" applyAlignment="1">
      <alignment horizontal="center" vertical="top" wrapText="1"/>
    </xf>
    <xf numFmtId="0" fontId="26" fillId="5" borderId="2" xfId="0" applyFont="1" applyFill="1" applyBorder="1" applyAlignment="1">
      <alignment horizontal="center" vertical="top" wrapText="1"/>
    </xf>
    <xf numFmtId="0" fontId="26" fillId="8" borderId="0" xfId="0" applyFont="1" applyFill="1" applyAlignment="1">
      <alignment horizontal="center" vertical="top" wrapText="1"/>
    </xf>
    <xf numFmtId="0" fontId="23" fillId="8" borderId="0" xfId="0" applyFont="1" applyFill="1" applyAlignment="1">
      <alignment horizontal="left" vertical="top" wrapText="1"/>
    </xf>
    <xf numFmtId="0" fontId="41" fillId="8" borderId="0" xfId="0" applyFont="1" applyFill="1" applyAlignment="1">
      <alignment horizontal="left" vertical="top" wrapText="1"/>
    </xf>
    <xf numFmtId="0" fontId="23" fillId="3" borderId="11" xfId="0" applyFont="1" applyFill="1" applyBorder="1" applyAlignment="1">
      <alignment horizontal="left" vertical="top" wrapText="1"/>
    </xf>
    <xf numFmtId="0" fontId="26" fillId="5" borderId="10" xfId="0" applyFont="1" applyFill="1" applyBorder="1" applyAlignment="1">
      <alignment horizontal="center" vertical="top" wrapText="1"/>
    </xf>
    <xf numFmtId="0" fontId="26" fillId="5" borderId="6" xfId="0" applyFont="1" applyFill="1" applyBorder="1" applyAlignment="1">
      <alignment horizontal="center" vertical="top" wrapText="1"/>
    </xf>
    <xf numFmtId="0" fontId="26" fillId="5" borderId="4" xfId="0" applyFont="1" applyFill="1" applyBorder="1" applyAlignment="1">
      <alignment horizontal="center" vertical="top" wrapText="1"/>
    </xf>
    <xf numFmtId="0" fontId="23" fillId="5" borderId="1" xfId="0" applyFont="1" applyFill="1" applyBorder="1" applyAlignment="1">
      <alignment horizontal="center" vertical="top" wrapText="1"/>
    </xf>
    <xf numFmtId="0" fontId="26" fillId="5" borderId="11" xfId="0" applyFont="1" applyFill="1" applyBorder="1" applyAlignment="1">
      <alignment horizontal="justify" vertical="top" wrapText="1"/>
    </xf>
    <xf numFmtId="0" fontId="26" fillId="5" borderId="11" xfId="0" applyFont="1" applyFill="1" applyBorder="1" applyAlignment="1">
      <alignment vertical="top" wrapText="1"/>
    </xf>
    <xf numFmtId="0" fontId="23" fillId="3" borderId="1" xfId="0" applyFont="1" applyFill="1" applyBorder="1" applyAlignment="1">
      <alignment horizontal="center" vertical="center" wrapText="1"/>
    </xf>
    <xf numFmtId="2" fontId="26" fillId="5" borderId="2" xfId="0" applyNumberFormat="1" applyFont="1" applyFill="1" applyBorder="1" applyAlignment="1">
      <alignment vertical="top" wrapText="1"/>
    </xf>
    <xf numFmtId="0" fontId="31" fillId="0" borderId="0" xfId="0" applyFont="1" applyAlignment="1">
      <alignment vertical="center" wrapText="1"/>
    </xf>
    <xf numFmtId="4" fontId="31" fillId="5" borderId="4" xfId="0" applyNumberFormat="1" applyFont="1" applyFill="1" applyBorder="1" applyAlignment="1">
      <alignment horizontal="left" vertical="center" wrapText="1"/>
    </xf>
    <xf numFmtId="0" fontId="31" fillId="0" borderId="13" xfId="0" applyFont="1" applyBorder="1" applyAlignment="1">
      <alignment vertical="center" wrapText="1"/>
    </xf>
    <xf numFmtId="0" fontId="4" fillId="10" borderId="1" xfId="0" applyFont="1" applyFill="1" applyBorder="1" applyAlignment="1">
      <alignment horizontal="center" vertical="top" wrapText="1"/>
    </xf>
    <xf numFmtId="2" fontId="39" fillId="4" borderId="1" xfId="0" applyNumberFormat="1" applyFont="1" applyFill="1" applyBorder="1" applyAlignment="1">
      <alignment horizontal="center" vertical="top" wrapText="1"/>
    </xf>
    <xf numFmtId="0" fontId="31" fillId="0" borderId="0" xfId="0" applyFont="1" applyAlignment="1">
      <alignment horizontal="center" vertical="center" wrapText="1"/>
    </xf>
    <xf numFmtId="0" fontId="31" fillId="0" borderId="0" xfId="0" applyFont="1" applyAlignment="1">
      <alignment horizontal="right" vertical="center" wrapText="1"/>
    </xf>
    <xf numFmtId="0" fontId="31" fillId="0" borderId="0" xfId="0" applyFont="1" applyAlignment="1">
      <alignment horizontal="center" vertical="top" wrapText="1"/>
    </xf>
    <xf numFmtId="14" fontId="23" fillId="0" borderId="0" xfId="0" applyNumberFormat="1" applyFont="1" applyAlignment="1">
      <alignment vertical="top" wrapText="1"/>
    </xf>
    <xf numFmtId="17" fontId="23" fillId="4" borderId="1" xfId="0" quotePrefix="1" applyNumberFormat="1" applyFont="1" applyFill="1" applyBorder="1" applyAlignment="1">
      <alignment horizontal="left" vertical="top" wrapText="1"/>
    </xf>
    <xf numFmtId="4" fontId="23" fillId="4" borderId="1" xfId="0" applyNumberFormat="1" applyFont="1" applyFill="1" applyBorder="1" applyAlignment="1">
      <alignment vertical="top" wrapText="1"/>
    </xf>
    <xf numFmtId="4" fontId="31" fillId="3" borderId="1" xfId="0" applyNumberFormat="1" applyFont="1" applyFill="1" applyBorder="1" applyAlignment="1">
      <alignment horizontal="left" vertical="center" wrapText="1"/>
    </xf>
    <xf numFmtId="4" fontId="23" fillId="3" borderId="1" xfId="0" applyNumberFormat="1" applyFont="1" applyFill="1" applyBorder="1" applyAlignment="1">
      <alignment vertical="top" wrapText="1"/>
    </xf>
    <xf numFmtId="4" fontId="31" fillId="4" borderId="1" xfId="0" applyNumberFormat="1" applyFont="1" applyFill="1" applyBorder="1" applyAlignment="1">
      <alignment horizontal="left" vertical="center" wrapText="1"/>
    </xf>
    <xf numFmtId="0" fontId="23" fillId="0" borderId="1" xfId="0" applyFont="1" applyBorder="1" applyAlignment="1">
      <alignment horizontal="left" vertical="top" wrapText="1"/>
    </xf>
    <xf numFmtId="164" fontId="23" fillId="0" borderId="1" xfId="0" applyNumberFormat="1" applyFont="1" applyBorder="1" applyAlignment="1">
      <alignment horizontal="left" vertical="top" wrapText="1"/>
    </xf>
    <xf numFmtId="2" fontId="23" fillId="3" borderId="1" xfId="0" applyNumberFormat="1" applyFont="1" applyFill="1" applyBorder="1" applyAlignment="1">
      <alignment horizontal="center" vertical="top" wrapText="1"/>
    </xf>
    <xf numFmtId="2" fontId="23" fillId="4" borderId="1" xfId="0" applyNumberFormat="1" applyFont="1" applyFill="1" applyBorder="1" applyAlignment="1">
      <alignment horizontal="center" vertical="top" wrapText="1"/>
    </xf>
    <xf numFmtId="2" fontId="23" fillId="0" borderId="1" xfId="0" applyNumberFormat="1" applyFont="1" applyBorder="1" applyAlignment="1">
      <alignment horizontal="center" vertical="top" wrapText="1"/>
    </xf>
    <xf numFmtId="4" fontId="31" fillId="4" borderId="1" xfId="0" applyNumberFormat="1" applyFont="1" applyFill="1" applyBorder="1" applyAlignment="1">
      <alignment horizontal="left" vertical="top" wrapText="1"/>
    </xf>
    <xf numFmtId="0" fontId="23" fillId="0" borderId="1" xfId="0" applyFont="1" applyBorder="1" applyAlignment="1">
      <alignment horizontal="center" vertical="top" wrapText="1"/>
    </xf>
    <xf numFmtId="4" fontId="23" fillId="4" borderId="1" xfId="0" applyNumberFormat="1" applyFont="1" applyFill="1" applyBorder="1" applyAlignment="1">
      <alignment horizontal="center" vertical="top" wrapText="1"/>
    </xf>
    <xf numFmtId="0" fontId="23" fillId="3" borderId="9" xfId="0" applyFont="1" applyFill="1" applyBorder="1" applyAlignment="1">
      <alignment horizontal="center" vertical="top" wrapText="1"/>
    </xf>
    <xf numFmtId="4" fontId="31" fillId="3" borderId="1" xfId="0" applyNumberFormat="1" applyFont="1" applyFill="1" applyBorder="1" applyAlignment="1">
      <alignment horizontal="left" vertical="top" wrapText="1"/>
    </xf>
    <xf numFmtId="2" fontId="31" fillId="4" borderId="1" xfId="0" applyNumberFormat="1" applyFont="1" applyFill="1" applyBorder="1" applyAlignment="1">
      <alignment vertical="top" wrapText="1"/>
    </xf>
    <xf numFmtId="0" fontId="17" fillId="0" borderId="6" xfId="1" applyFont="1" applyBorder="1" applyAlignment="1">
      <alignment vertical="top" wrapText="1"/>
    </xf>
    <xf numFmtId="0" fontId="5" fillId="0" borderId="1" xfId="1" applyFont="1" applyBorder="1" applyAlignment="1">
      <alignment horizontal="center" vertical="center" wrapText="1"/>
    </xf>
    <xf numFmtId="0" fontId="10" fillId="0" borderId="1" xfId="1" applyFont="1" applyBorder="1" applyAlignment="1">
      <alignment horizontal="center" vertical="center" wrapText="1"/>
    </xf>
    <xf numFmtId="0" fontId="17" fillId="0" borderId="1" xfId="1" applyFont="1" applyBorder="1" applyAlignment="1">
      <alignment horizontal="left" vertical="center" wrapText="1"/>
    </xf>
    <xf numFmtId="0" fontId="2" fillId="0" borderId="1" xfId="1" applyFont="1" applyBorder="1" applyAlignment="1">
      <alignment horizontal="center" vertical="center" wrapText="1"/>
    </xf>
    <xf numFmtId="0" fontId="2" fillId="0" borderId="1" xfId="1" applyFont="1" applyBorder="1" applyAlignment="1">
      <alignment horizontal="center" vertical="center"/>
    </xf>
    <xf numFmtId="0" fontId="17" fillId="0" borderId="1" xfId="1" applyFont="1" applyBorder="1" applyAlignment="1">
      <alignment vertical="top" wrapText="1"/>
    </xf>
    <xf numFmtId="4" fontId="27" fillId="0" borderId="1" xfId="0" applyNumberFormat="1" applyFont="1" applyBorder="1" applyAlignment="1">
      <alignment horizontal="left" vertical="top" wrapText="1"/>
    </xf>
    <xf numFmtId="0" fontId="17" fillId="0" borderId="1" xfId="0" applyFont="1" applyBorder="1" applyAlignment="1">
      <alignment vertical="top" wrapText="1"/>
    </xf>
    <xf numFmtId="9" fontId="17" fillId="0" borderId="1" xfId="7" applyFont="1" applyFill="1" applyBorder="1" applyAlignment="1">
      <alignment vertical="top" wrapText="1"/>
    </xf>
    <xf numFmtId="4" fontId="17" fillId="0" borderId="1" xfId="0" applyNumberFormat="1" applyFont="1" applyBorder="1" applyAlignment="1">
      <alignment vertical="top" wrapText="1"/>
    </xf>
    <xf numFmtId="14" fontId="17" fillId="3" borderId="6" xfId="1" applyNumberFormat="1" applyFont="1" applyFill="1" applyBorder="1" applyAlignment="1">
      <alignment vertical="top" wrapText="1"/>
    </xf>
    <xf numFmtId="4" fontId="17" fillId="11" borderId="6" xfId="1" applyNumberFormat="1" applyFont="1" applyFill="1" applyBorder="1" applyAlignment="1">
      <alignment vertical="top" wrapText="1"/>
    </xf>
    <xf numFmtId="4" fontId="27" fillId="0" borderId="1" xfId="1" applyNumberFormat="1" applyFont="1" applyBorder="1" applyAlignment="1">
      <alignment horizontal="left" vertical="center" wrapText="1"/>
    </xf>
    <xf numFmtId="4" fontId="27" fillId="0" borderId="6" xfId="1" applyNumberFormat="1" applyFont="1" applyBorder="1" applyAlignment="1">
      <alignment horizontal="left" vertical="top" wrapText="1"/>
    </xf>
    <xf numFmtId="0" fontId="27" fillId="4" borderId="1" xfId="1" applyFont="1" applyFill="1" applyBorder="1" applyAlignment="1">
      <alignment vertical="center" wrapText="1"/>
    </xf>
    <xf numFmtId="0" fontId="17" fillId="12" borderId="1" xfId="1" applyFont="1" applyFill="1" applyBorder="1" applyAlignment="1">
      <alignment vertical="top" wrapText="1"/>
    </xf>
    <xf numFmtId="0" fontId="10" fillId="0" borderId="1" xfId="0" applyFont="1" applyBorder="1" applyAlignment="1">
      <alignment horizontal="center" vertical="center" wrapText="1"/>
    </xf>
    <xf numFmtId="4" fontId="31" fillId="4" borderId="6" xfId="0" applyNumberFormat="1" applyFont="1" applyFill="1" applyBorder="1" applyAlignment="1">
      <alignment horizontal="left" vertical="center" wrapText="1"/>
    </xf>
    <xf numFmtId="0" fontId="23" fillId="0" borderId="1" xfId="0" applyFont="1" applyBorder="1" applyAlignment="1">
      <alignment vertical="top"/>
    </xf>
    <xf numFmtId="0" fontId="10" fillId="0" borderId="1" xfId="0" applyFont="1" applyBorder="1" applyAlignment="1">
      <alignment vertical="top"/>
    </xf>
    <xf numFmtId="2" fontId="23" fillId="0" borderId="0" xfId="0" applyNumberFormat="1" applyFont="1" applyAlignment="1">
      <alignment vertical="top" wrapText="1"/>
    </xf>
    <xf numFmtId="164" fontId="23" fillId="0" borderId="0" xfId="0" applyNumberFormat="1" applyFont="1" applyAlignment="1">
      <alignment vertical="top" wrapText="1"/>
    </xf>
    <xf numFmtId="0" fontId="10" fillId="0" borderId="0" xfId="0" applyFont="1" applyAlignment="1">
      <alignment vertical="top"/>
    </xf>
    <xf numFmtId="0" fontId="23" fillId="0" borderId="0" xfId="0" applyFont="1" applyAlignment="1">
      <alignment vertical="top"/>
    </xf>
    <xf numFmtId="0" fontId="44" fillId="3" borderId="1" xfId="0" applyFont="1" applyFill="1" applyBorder="1" applyAlignment="1">
      <alignment vertical="top" wrapText="1"/>
    </xf>
    <xf numFmtId="0" fontId="17" fillId="4" borderId="6" xfId="0" applyFont="1" applyFill="1" applyBorder="1" applyAlignment="1">
      <alignment vertical="top" wrapText="1"/>
    </xf>
    <xf numFmtId="0" fontId="17" fillId="0" borderId="6" xfId="0" applyFont="1" applyBorder="1" applyAlignment="1">
      <alignment vertical="top" wrapText="1"/>
    </xf>
    <xf numFmtId="0" fontId="18" fillId="5" borderId="9" xfId="1" applyFont="1" applyFill="1" applyBorder="1" applyAlignment="1">
      <alignment vertical="center" wrapText="1"/>
    </xf>
    <xf numFmtId="0" fontId="17" fillId="5" borderId="9" xfId="1" applyFont="1" applyFill="1" applyBorder="1" applyAlignment="1">
      <alignment horizontal="center" vertical="center" wrapText="1"/>
    </xf>
    <xf numFmtId="0" fontId="17" fillId="5" borderId="20" xfId="1" applyFont="1" applyFill="1" applyBorder="1" applyAlignment="1">
      <alignment horizontal="left" vertical="top" wrapText="1"/>
    </xf>
    <xf numFmtId="0" fontId="10" fillId="5" borderId="21" xfId="1" applyFont="1" applyFill="1" applyBorder="1" applyAlignment="1">
      <alignment horizontal="left" vertical="top"/>
    </xf>
    <xf numFmtId="49" fontId="10" fillId="5" borderId="21" xfId="1" applyNumberFormat="1" applyFont="1" applyFill="1" applyBorder="1" applyAlignment="1">
      <alignment horizontal="left" vertical="top"/>
    </xf>
    <xf numFmtId="0" fontId="17" fillId="5" borderId="9" xfId="0" applyFont="1" applyFill="1" applyBorder="1" applyAlignment="1">
      <alignment vertical="top" wrapText="1"/>
    </xf>
    <xf numFmtId="0" fontId="17" fillId="5" borderId="9" xfId="1" applyFont="1" applyFill="1" applyBorder="1" applyAlignment="1">
      <alignment vertical="top" wrapText="1"/>
    </xf>
    <xf numFmtId="0" fontId="36" fillId="0" borderId="11" xfId="0" applyFont="1" applyBorder="1" applyAlignment="1">
      <alignment horizontal="center" vertical="top" wrapText="1"/>
    </xf>
    <xf numFmtId="0" fontId="46" fillId="0" borderId="0" xfId="1" applyFont="1" applyAlignment="1">
      <alignment horizontal="center" vertical="center" wrapText="1"/>
    </xf>
    <xf numFmtId="0" fontId="47" fillId="0" borderId="1" xfId="0" applyFont="1" applyBorder="1" applyAlignment="1">
      <alignment vertical="top" wrapText="1"/>
    </xf>
    <xf numFmtId="4" fontId="2" fillId="0" borderId="0" xfId="1" applyNumberFormat="1" applyFont="1"/>
    <xf numFmtId="4" fontId="11" fillId="5" borderId="1" xfId="1" applyNumberFormat="1" applyFont="1" applyFill="1" applyBorder="1" applyAlignment="1">
      <alignment horizontal="center" vertical="center" wrapText="1"/>
    </xf>
    <xf numFmtId="4" fontId="11" fillId="5" borderId="1" xfId="1" applyNumberFormat="1" applyFont="1" applyFill="1" applyBorder="1" applyAlignment="1">
      <alignment horizontal="center" vertical="center"/>
    </xf>
    <xf numFmtId="4" fontId="17" fillId="5" borderId="8" xfId="0" applyNumberFormat="1" applyFont="1" applyFill="1" applyBorder="1" applyAlignment="1">
      <alignment vertical="top" wrapText="1"/>
    </xf>
    <xf numFmtId="4" fontId="0" fillId="0" borderId="0" xfId="0" applyNumberFormat="1"/>
    <xf numFmtId="0" fontId="23" fillId="4" borderId="2" xfId="0" applyFont="1" applyFill="1" applyBorder="1" applyAlignment="1">
      <alignment horizontal="center" vertical="top" wrapText="1"/>
    </xf>
    <xf numFmtId="0" fontId="23" fillId="4" borderId="4" xfId="0" applyFont="1" applyFill="1" applyBorder="1" applyAlignment="1">
      <alignment horizontal="center" vertical="top" wrapText="1"/>
    </xf>
    <xf numFmtId="0" fontId="23" fillId="4" borderId="1" xfId="0" applyFont="1" applyFill="1" applyBorder="1" applyAlignment="1">
      <alignment horizontal="center" vertical="top" wrapText="1"/>
    </xf>
    <xf numFmtId="2" fontId="23" fillId="3" borderId="6" xfId="0" applyNumberFormat="1" applyFont="1" applyFill="1" applyBorder="1" applyAlignment="1">
      <alignment horizontal="center" vertical="top" wrapText="1"/>
    </xf>
    <xf numFmtId="2" fontId="23" fillId="3" borderId="11" xfId="0" applyNumberFormat="1" applyFont="1" applyFill="1" applyBorder="1" applyAlignment="1">
      <alignment horizontal="center" vertical="top" wrapText="1"/>
    </xf>
    <xf numFmtId="4" fontId="23" fillId="4" borderId="6" xfId="0" applyNumberFormat="1" applyFont="1" applyFill="1" applyBorder="1" applyAlignment="1">
      <alignment horizontal="left" vertical="top" wrapText="1"/>
    </xf>
    <xf numFmtId="4" fontId="23" fillId="4" borderId="11" xfId="0" applyNumberFormat="1" applyFont="1" applyFill="1" applyBorder="1" applyAlignment="1">
      <alignment horizontal="left" vertical="top" wrapText="1"/>
    </xf>
    <xf numFmtId="0" fontId="31" fillId="0" borderId="1" xfId="0" applyFont="1" applyBorder="1" applyAlignment="1">
      <alignment horizontal="center" vertical="center" wrapText="1"/>
    </xf>
    <xf numFmtId="4" fontId="23" fillId="3" borderId="6" xfId="0" applyNumberFormat="1" applyFont="1" applyFill="1" applyBorder="1" applyAlignment="1">
      <alignment horizontal="left" vertical="top" wrapText="1"/>
    </xf>
    <xf numFmtId="4" fontId="23" fillId="3" borderId="9" xfId="0" applyNumberFormat="1" applyFont="1" applyFill="1" applyBorder="1" applyAlignment="1">
      <alignment horizontal="left" vertical="top" wrapText="1"/>
    </xf>
    <xf numFmtId="4" fontId="23" fillId="3" borderId="11" xfId="0" applyNumberFormat="1" applyFont="1" applyFill="1" applyBorder="1" applyAlignment="1">
      <alignment horizontal="left" vertical="top" wrapText="1"/>
    </xf>
    <xf numFmtId="4" fontId="23" fillId="4" borderId="9" xfId="0" applyNumberFormat="1" applyFont="1" applyFill="1" applyBorder="1" applyAlignment="1">
      <alignment horizontal="left" vertical="top" wrapText="1"/>
    </xf>
    <xf numFmtId="14" fontId="23" fillId="0" borderId="6" xfId="0" applyNumberFormat="1" applyFont="1" applyBorder="1" applyAlignment="1">
      <alignment horizontal="left" vertical="top" wrapText="1"/>
    </xf>
    <xf numFmtId="14" fontId="23" fillId="0" borderId="11" xfId="0" applyNumberFormat="1" applyFont="1" applyBorder="1" applyAlignment="1">
      <alignment horizontal="left" vertical="top" wrapText="1"/>
    </xf>
    <xf numFmtId="0" fontId="23" fillId="0" borderId="6" xfId="0" applyFont="1" applyBorder="1" applyAlignment="1">
      <alignment horizontal="left" vertical="top" wrapText="1"/>
    </xf>
    <xf numFmtId="0" fontId="23" fillId="0" borderId="11" xfId="0" applyFont="1" applyBorder="1" applyAlignment="1">
      <alignment horizontal="left" vertical="top" wrapText="1"/>
    </xf>
    <xf numFmtId="0" fontId="23" fillId="0" borderId="6" xfId="0" applyFont="1" applyBorder="1" applyAlignment="1">
      <alignment horizontal="center" vertical="top" wrapText="1"/>
    </xf>
    <xf numFmtId="0" fontId="23" fillId="0" borderId="11" xfId="0" applyFont="1" applyBorder="1" applyAlignment="1">
      <alignment horizontal="center" vertical="top" wrapText="1"/>
    </xf>
    <xf numFmtId="0" fontId="23" fillId="0" borderId="0" xfId="0" applyFont="1" applyAlignment="1">
      <alignment horizontal="center" vertical="top" wrapText="1"/>
    </xf>
    <xf numFmtId="0" fontId="10" fillId="0" borderId="0" xfId="0" applyFont="1" applyAlignment="1">
      <alignment horizontal="left" vertical="top" wrapText="1"/>
    </xf>
    <xf numFmtId="0" fontId="10" fillId="0" borderId="0" xfId="0" applyFont="1" applyAlignment="1">
      <alignment horizontal="left" wrapText="1"/>
    </xf>
    <xf numFmtId="0" fontId="26" fillId="0" borderId="0" xfId="0" applyFont="1" applyAlignment="1">
      <alignment horizontal="right" vertical="top" wrapText="1"/>
    </xf>
    <xf numFmtId="0" fontId="26" fillId="0" borderId="8" xfId="0" applyFont="1" applyBorder="1" applyAlignment="1">
      <alignment horizontal="right" vertical="top" wrapText="1"/>
    </xf>
    <xf numFmtId="4" fontId="10" fillId="3" borderId="2" xfId="0" applyNumberFormat="1" applyFont="1" applyFill="1" applyBorder="1" applyAlignment="1">
      <alignment horizontal="left" vertical="top" wrapText="1"/>
    </xf>
    <xf numFmtId="4" fontId="10" fillId="3" borderId="4" xfId="0" applyNumberFormat="1" applyFont="1" applyFill="1" applyBorder="1" applyAlignment="1">
      <alignment horizontal="left" vertical="top" wrapText="1"/>
    </xf>
    <xf numFmtId="0" fontId="26" fillId="6" borderId="2" xfId="0" applyFont="1" applyFill="1" applyBorder="1" applyAlignment="1">
      <alignment horizontal="center" vertical="top" wrapText="1"/>
    </xf>
    <xf numFmtId="0" fontId="26" fillId="6" borderId="3" xfId="0" applyFont="1" applyFill="1" applyBorder="1" applyAlignment="1">
      <alignment horizontal="center" vertical="top" wrapText="1"/>
    </xf>
    <xf numFmtId="0" fontId="26" fillId="6" borderId="4" xfId="0" applyFont="1" applyFill="1" applyBorder="1" applyAlignment="1">
      <alignment horizontal="center" vertical="top" wrapText="1"/>
    </xf>
    <xf numFmtId="0" fontId="26" fillId="6" borderId="6" xfId="0" applyFont="1" applyFill="1" applyBorder="1" applyAlignment="1">
      <alignment horizontal="center" vertical="top" wrapText="1"/>
    </xf>
    <xf numFmtId="0" fontId="26" fillId="6" borderId="11" xfId="0" applyFont="1" applyFill="1" applyBorder="1" applyAlignment="1">
      <alignment horizontal="center" vertical="top" wrapText="1"/>
    </xf>
    <xf numFmtId="0" fontId="23" fillId="3" borderId="2" xfId="0" applyFont="1" applyFill="1" applyBorder="1" applyAlignment="1">
      <alignment horizontal="left" vertical="top" wrapText="1"/>
    </xf>
    <xf numFmtId="0" fontId="23" fillId="3" borderId="3" xfId="0" applyFont="1" applyFill="1" applyBorder="1" applyAlignment="1">
      <alignment horizontal="left" vertical="top" wrapText="1"/>
    </xf>
    <xf numFmtId="0" fontId="23" fillId="3" borderId="4" xfId="0" applyFont="1" applyFill="1" applyBorder="1" applyAlignment="1">
      <alignment horizontal="left" vertical="top" wrapText="1"/>
    </xf>
    <xf numFmtId="0" fontId="26" fillId="5" borderId="1" xfId="0" applyFont="1" applyFill="1" applyBorder="1" applyAlignment="1">
      <alignment horizontal="center" vertical="top"/>
    </xf>
    <xf numFmtId="0" fontId="26" fillId="5" borderId="2" xfId="0" applyFont="1" applyFill="1" applyBorder="1" applyAlignment="1">
      <alignment horizontal="center" vertical="top" wrapText="1"/>
    </xf>
    <xf numFmtId="0" fontId="26" fillId="5" borderId="3" xfId="0" applyFont="1" applyFill="1" applyBorder="1" applyAlignment="1">
      <alignment horizontal="center" vertical="top" wrapText="1"/>
    </xf>
    <xf numFmtId="0" fontId="26" fillId="5" borderId="4" xfId="0" applyFont="1" applyFill="1" applyBorder="1" applyAlignment="1">
      <alignment horizontal="center" vertical="top" wrapText="1"/>
    </xf>
    <xf numFmtId="0" fontId="26" fillId="5" borderId="1" xfId="0" applyFont="1" applyFill="1" applyBorder="1" applyAlignment="1">
      <alignment horizontal="center" vertical="top" wrapText="1"/>
    </xf>
    <xf numFmtId="0" fontId="23" fillId="4" borderId="15" xfId="0" applyFont="1" applyFill="1" applyBorder="1" applyAlignment="1">
      <alignment horizontal="left" vertical="top" wrapText="1"/>
    </xf>
    <xf numFmtId="0" fontId="23" fillId="4" borderId="14" xfId="0" applyFont="1" applyFill="1" applyBorder="1" applyAlignment="1">
      <alignment horizontal="left" vertical="top" wrapText="1"/>
    </xf>
    <xf numFmtId="0" fontId="23" fillId="4" borderId="6" xfId="0" applyFont="1" applyFill="1" applyBorder="1" applyAlignment="1">
      <alignment horizontal="left" vertical="top" wrapText="1"/>
    </xf>
    <xf numFmtId="0" fontId="23" fillId="4" borderId="11" xfId="0" applyFont="1" applyFill="1" applyBorder="1" applyAlignment="1">
      <alignment horizontal="left" vertical="top" wrapText="1"/>
    </xf>
    <xf numFmtId="2" fontId="23" fillId="4" borderId="6" xfId="0" applyNumberFormat="1" applyFont="1" applyFill="1" applyBorder="1" applyAlignment="1">
      <alignment horizontal="left" vertical="top" wrapText="1"/>
    </xf>
    <xf numFmtId="2" fontId="23" fillId="4" borderId="11" xfId="0" applyNumberFormat="1" applyFont="1" applyFill="1" applyBorder="1" applyAlignment="1">
      <alignment horizontal="left" vertical="top" wrapText="1"/>
    </xf>
    <xf numFmtId="0" fontId="31" fillId="0" borderId="1" xfId="0" applyFont="1" applyBorder="1" applyAlignment="1">
      <alignment horizontal="right" vertical="center" wrapText="1"/>
    </xf>
    <xf numFmtId="0" fontId="23" fillId="3" borderId="6" xfId="0" applyFont="1" applyFill="1" applyBorder="1" applyAlignment="1">
      <alignment horizontal="left" vertical="top" wrapText="1"/>
    </xf>
    <xf numFmtId="0" fontId="23" fillId="3" borderId="9" xfId="0" applyFont="1" applyFill="1" applyBorder="1" applyAlignment="1">
      <alignment horizontal="left" vertical="top" wrapText="1"/>
    </xf>
    <xf numFmtId="49" fontId="23" fillId="3" borderId="2" xfId="0" applyNumberFormat="1" applyFont="1" applyFill="1" applyBorder="1" applyAlignment="1">
      <alignment vertical="top" wrapText="1"/>
    </xf>
    <xf numFmtId="49" fontId="23" fillId="3" borderId="3" xfId="0" applyNumberFormat="1" applyFont="1" applyFill="1" applyBorder="1" applyAlignment="1">
      <alignment vertical="top" wrapText="1"/>
    </xf>
    <xf numFmtId="49" fontId="23" fillId="3" borderId="4" xfId="0" applyNumberFormat="1" applyFont="1" applyFill="1" applyBorder="1" applyAlignment="1">
      <alignment vertical="top" wrapText="1"/>
    </xf>
    <xf numFmtId="0" fontId="10" fillId="3" borderId="3" xfId="0" applyFont="1" applyFill="1" applyBorder="1" applyAlignment="1">
      <alignment horizontal="left" vertical="top" wrapText="1"/>
    </xf>
    <xf numFmtId="0" fontId="10" fillId="3" borderId="4" xfId="0" applyFont="1" applyFill="1" applyBorder="1" applyAlignment="1">
      <alignment horizontal="left" vertical="top" wrapText="1"/>
    </xf>
    <xf numFmtId="0" fontId="23" fillId="0" borderId="0" xfId="0" applyFont="1" applyAlignment="1">
      <alignment horizontal="left" vertical="top" wrapText="1"/>
    </xf>
    <xf numFmtId="0" fontId="23" fillId="3" borderId="1" xfId="0" applyFont="1" applyFill="1" applyBorder="1" applyAlignment="1">
      <alignment horizontal="left" vertical="top" wrapText="1"/>
    </xf>
    <xf numFmtId="0" fontId="26" fillId="0" borderId="0" xfId="0" applyFont="1" applyAlignment="1">
      <alignment horizontal="center" vertical="top"/>
    </xf>
    <xf numFmtId="164" fontId="23" fillId="3" borderId="2" xfId="0" applyNumberFormat="1" applyFont="1" applyFill="1" applyBorder="1" applyAlignment="1">
      <alignment horizontal="left" vertical="top" wrapText="1"/>
    </xf>
    <xf numFmtId="164" fontId="10" fillId="3" borderId="4" xfId="0" applyNumberFormat="1" applyFont="1" applyFill="1" applyBorder="1" applyAlignment="1">
      <alignment horizontal="left" vertical="top" wrapText="1"/>
    </xf>
    <xf numFmtId="164" fontId="23" fillId="4" borderId="1" xfId="0" applyNumberFormat="1" applyFont="1" applyFill="1" applyBorder="1" applyAlignment="1">
      <alignment horizontal="left" vertical="top" wrapText="1"/>
    </xf>
    <xf numFmtId="164" fontId="45" fillId="4" borderId="1" xfId="0" applyNumberFormat="1" applyFont="1" applyFill="1" applyBorder="1" applyAlignment="1">
      <alignment horizontal="left" vertical="top" wrapText="1"/>
    </xf>
    <xf numFmtId="0" fontId="26" fillId="3" borderId="1" xfId="0" applyFont="1" applyFill="1" applyBorder="1" applyAlignment="1">
      <alignment horizontal="center" vertical="top"/>
    </xf>
    <xf numFmtId="0" fontId="23" fillId="4" borderId="2" xfId="0" applyFont="1" applyFill="1" applyBorder="1" applyAlignment="1">
      <alignment horizontal="left" vertical="top" wrapText="1"/>
    </xf>
    <xf numFmtId="0" fontId="23" fillId="4" borderId="4" xfId="0" applyFont="1" applyFill="1" applyBorder="1" applyAlignment="1">
      <alignment horizontal="left" vertical="top" wrapText="1"/>
    </xf>
    <xf numFmtId="0" fontId="26" fillId="0" borderId="0" xfId="0" applyFont="1" applyAlignment="1">
      <alignment horizontal="left" vertical="top" wrapText="1"/>
    </xf>
    <xf numFmtId="0" fontId="26" fillId="0" borderId="8" xfId="0" applyFont="1" applyBorder="1" applyAlignment="1">
      <alignment horizontal="left" vertical="top" wrapText="1"/>
    </xf>
    <xf numFmtId="0" fontId="26" fillId="0" borderId="0" xfId="0" applyFont="1" applyAlignment="1">
      <alignment horizontal="left" wrapText="1"/>
    </xf>
    <xf numFmtId="1" fontId="23" fillId="3" borderId="1" xfId="0" applyNumberFormat="1" applyFont="1" applyFill="1" applyBorder="1" applyAlignment="1">
      <alignment horizontal="left" vertical="top" wrapText="1"/>
    </xf>
    <xf numFmtId="0" fontId="26" fillId="0" borderId="8" xfId="0" applyFont="1" applyBorder="1" applyAlignment="1">
      <alignment horizontal="center" vertical="top"/>
    </xf>
    <xf numFmtId="0" fontId="23" fillId="9" borderId="1" xfId="0" applyFont="1" applyFill="1" applyBorder="1" applyAlignment="1">
      <alignment horizontal="left" vertical="top" wrapText="1"/>
    </xf>
    <xf numFmtId="0" fontId="26" fillId="0" borderId="0" xfId="0" applyFont="1" applyAlignment="1">
      <alignment horizontal="center" vertical="top" wrapText="1"/>
    </xf>
    <xf numFmtId="0" fontId="26" fillId="5" borderId="7" xfId="0" applyFont="1" applyFill="1" applyBorder="1" applyAlignment="1">
      <alignment horizontal="center" vertical="top"/>
    </xf>
    <xf numFmtId="0" fontId="26" fillId="5" borderId="15" xfId="0" applyFont="1" applyFill="1" applyBorder="1" applyAlignment="1">
      <alignment horizontal="center" vertical="top"/>
    </xf>
    <xf numFmtId="0" fontId="23" fillId="3" borderId="1" xfId="0" applyFont="1" applyFill="1" applyBorder="1" applyAlignment="1">
      <alignment horizontal="left" vertical="top"/>
    </xf>
    <xf numFmtId="0" fontId="23" fillId="0" borderId="1" xfId="0" applyFont="1" applyBorder="1" applyAlignment="1">
      <alignment horizontal="left" vertical="top" wrapText="1"/>
    </xf>
    <xf numFmtId="0" fontId="26" fillId="6" borderId="1" xfId="0" applyFont="1" applyFill="1" applyBorder="1" applyAlignment="1">
      <alignment horizontal="center" vertical="top" wrapText="1"/>
    </xf>
    <xf numFmtId="0" fontId="23" fillId="3" borderId="16" xfId="0" applyFont="1" applyFill="1" applyBorder="1" applyAlignment="1">
      <alignment horizontal="left" vertical="top" wrapText="1"/>
    </xf>
    <xf numFmtId="0" fontId="23" fillId="3" borderId="17" xfId="0" applyFont="1" applyFill="1" applyBorder="1" applyAlignment="1">
      <alignment horizontal="left" vertical="top" wrapText="1"/>
    </xf>
    <xf numFmtId="0" fontId="23" fillId="3" borderId="18" xfId="0" applyFont="1" applyFill="1" applyBorder="1" applyAlignment="1">
      <alignment horizontal="left" vertical="top" wrapText="1"/>
    </xf>
    <xf numFmtId="0" fontId="26" fillId="5" borderId="2" xfId="0" applyFont="1" applyFill="1" applyBorder="1" applyAlignment="1">
      <alignment horizontal="left" vertical="top" wrapText="1"/>
    </xf>
    <xf numFmtId="0" fontId="26" fillId="5" borderId="3" xfId="0" applyFont="1" applyFill="1" applyBorder="1" applyAlignment="1">
      <alignment horizontal="left" vertical="top" wrapText="1"/>
    </xf>
    <xf numFmtId="0" fontId="26" fillId="5" borderId="4" xfId="0" applyFont="1" applyFill="1" applyBorder="1" applyAlignment="1">
      <alignment horizontal="left" vertical="top" wrapText="1"/>
    </xf>
    <xf numFmtId="9" fontId="23" fillId="3" borderId="2" xfId="7" applyFont="1" applyFill="1" applyBorder="1" applyAlignment="1">
      <alignment horizontal="center" vertical="center" wrapText="1"/>
    </xf>
    <xf numFmtId="9" fontId="23" fillId="3" borderId="4" xfId="7" applyFont="1" applyFill="1" applyBorder="1" applyAlignment="1">
      <alignment horizontal="center" vertical="center" wrapText="1"/>
    </xf>
    <xf numFmtId="0" fontId="23" fillId="0" borderId="2" xfId="0" applyFont="1" applyBorder="1" applyAlignment="1">
      <alignment horizontal="left" vertical="top" wrapText="1"/>
    </xf>
    <xf numFmtId="0" fontId="23" fillId="0" borderId="3" xfId="0" applyFont="1" applyBorder="1" applyAlignment="1">
      <alignment horizontal="left" vertical="top" wrapText="1"/>
    </xf>
    <xf numFmtId="0" fontId="23" fillId="0" borderId="4" xfId="0" applyFont="1" applyBorder="1" applyAlignment="1">
      <alignment horizontal="left" vertical="top" wrapText="1"/>
    </xf>
    <xf numFmtId="0" fontId="38" fillId="0" borderId="2" xfId="0" applyFont="1" applyBorder="1" applyAlignment="1">
      <alignment horizontal="left" vertical="top" wrapText="1"/>
    </xf>
    <xf numFmtId="0" fontId="38" fillId="0" borderId="3" xfId="0" applyFont="1" applyBorder="1" applyAlignment="1">
      <alignment horizontal="left" vertical="top" wrapText="1"/>
    </xf>
    <xf numFmtId="0" fontId="38" fillId="0" borderId="4" xfId="0" applyFont="1" applyBorder="1" applyAlignment="1">
      <alignment horizontal="left" vertical="top" wrapText="1"/>
    </xf>
    <xf numFmtId="0" fontId="31" fillId="3" borderId="1" xfId="0" applyFont="1" applyFill="1" applyBorder="1" applyAlignment="1">
      <alignment horizontal="left" vertical="top" wrapText="1"/>
    </xf>
    <xf numFmtId="2" fontId="23" fillId="5" borderId="1" xfId="0" applyNumberFormat="1" applyFont="1" applyFill="1" applyBorder="1" applyAlignment="1">
      <alignment horizontal="left" vertical="top" wrapText="1"/>
    </xf>
    <xf numFmtId="164" fontId="23" fillId="0" borderId="6" xfId="0" applyNumberFormat="1" applyFont="1" applyBorder="1" applyAlignment="1">
      <alignment horizontal="left" vertical="top" wrapText="1"/>
    </xf>
    <xf numFmtId="164" fontId="23" fillId="0" borderId="11" xfId="0" applyNumberFormat="1" applyFont="1" applyBorder="1" applyAlignment="1">
      <alignment horizontal="left" vertical="top" wrapText="1"/>
    </xf>
    <xf numFmtId="4" fontId="23" fillId="4" borderId="6" xfId="0" applyNumberFormat="1" applyFont="1" applyFill="1" applyBorder="1" applyAlignment="1">
      <alignment horizontal="center" vertical="top" wrapText="1"/>
    </xf>
    <xf numFmtId="4" fontId="23" fillId="4" borderId="11" xfId="0" applyNumberFormat="1" applyFont="1" applyFill="1" applyBorder="1" applyAlignment="1">
      <alignment horizontal="center" vertical="top" wrapText="1"/>
    </xf>
    <xf numFmtId="0" fontId="23" fillId="5" borderId="1" xfId="0" applyFont="1" applyFill="1" applyBorder="1" applyAlignment="1">
      <alignment horizontal="left" vertical="top" wrapText="1"/>
    </xf>
    <xf numFmtId="0" fontId="31" fillId="3" borderId="3" xfId="0" applyFont="1" applyFill="1" applyBorder="1" applyAlignment="1">
      <alignment horizontal="left" vertical="top" wrapText="1"/>
    </xf>
    <xf numFmtId="4" fontId="23" fillId="4" borderId="1" xfId="0" applyNumberFormat="1" applyFont="1" applyFill="1" applyBorder="1" applyAlignment="1">
      <alignment horizontal="left" vertical="top" wrapText="1"/>
    </xf>
    <xf numFmtId="0" fontId="26" fillId="5" borderId="10" xfId="0" applyFont="1" applyFill="1" applyBorder="1" applyAlignment="1">
      <alignment horizontal="center" vertical="top" wrapText="1"/>
    </xf>
    <xf numFmtId="0" fontId="26" fillId="5" borderId="0" xfId="0" applyFont="1" applyFill="1" applyAlignment="1">
      <alignment horizontal="center" vertical="top" wrapText="1"/>
    </xf>
    <xf numFmtId="0" fontId="26" fillId="5" borderId="8" xfId="0" applyFont="1" applyFill="1" applyBorder="1" applyAlignment="1">
      <alignment horizontal="center" vertical="top" wrapText="1"/>
    </xf>
    <xf numFmtId="0" fontId="26" fillId="5" borderId="12" xfId="0" applyFont="1" applyFill="1" applyBorder="1" applyAlignment="1">
      <alignment horizontal="center" vertical="top" wrapText="1"/>
    </xf>
    <xf numFmtId="0" fontId="26" fillId="5" borderId="13" xfId="0" applyFont="1" applyFill="1" applyBorder="1" applyAlignment="1">
      <alignment horizontal="center" vertical="top" wrapText="1"/>
    </xf>
    <xf numFmtId="0" fontId="26" fillId="5" borderId="14" xfId="0" applyFont="1" applyFill="1" applyBorder="1" applyAlignment="1">
      <alignment horizontal="center" vertical="top" wrapText="1"/>
    </xf>
    <xf numFmtId="2" fontId="23" fillId="0" borderId="6" xfId="0" applyNumberFormat="1" applyFont="1" applyBorder="1" applyAlignment="1">
      <alignment horizontal="left" vertical="top" wrapText="1"/>
    </xf>
    <xf numFmtId="2" fontId="23" fillId="0" borderId="11" xfId="0" applyNumberFormat="1" applyFont="1" applyBorder="1" applyAlignment="1">
      <alignment horizontal="left" vertical="top" wrapText="1"/>
    </xf>
    <xf numFmtId="0" fontId="23" fillId="3" borderId="3" xfId="0" applyFont="1" applyFill="1" applyBorder="1" applyAlignment="1">
      <alignment vertical="top" wrapText="1"/>
    </xf>
    <xf numFmtId="0" fontId="10" fillId="3" borderId="3" xfId="0" applyFont="1" applyFill="1" applyBorder="1" applyAlignment="1">
      <alignment vertical="top" wrapText="1"/>
    </xf>
    <xf numFmtId="0" fontId="10" fillId="3" borderId="4" xfId="0" applyFont="1" applyFill="1" applyBorder="1" applyAlignment="1">
      <alignment vertical="top" wrapText="1"/>
    </xf>
    <xf numFmtId="0" fontId="23" fillId="3" borderId="6" xfId="0" applyFont="1" applyFill="1" applyBorder="1" applyAlignment="1">
      <alignment horizontal="center" vertical="top" wrapText="1"/>
    </xf>
    <xf numFmtId="0" fontId="23" fillId="3" borderId="9" xfId="0" applyFont="1" applyFill="1" applyBorder="1" applyAlignment="1">
      <alignment horizontal="center" vertical="top" wrapText="1"/>
    </xf>
    <xf numFmtId="0" fontId="26" fillId="0" borderId="0" xfId="0" applyFont="1" applyAlignment="1">
      <alignment horizontal="left" vertical="top"/>
    </xf>
    <xf numFmtId="0" fontId="26" fillId="0" borderId="8" xfId="0" applyFont="1" applyBorder="1" applyAlignment="1">
      <alignment horizontal="left" vertical="top"/>
    </xf>
    <xf numFmtId="49" fontId="23" fillId="3" borderId="12" xfId="0" applyNumberFormat="1" applyFont="1" applyFill="1" applyBorder="1" applyAlignment="1">
      <alignment vertical="top" wrapText="1"/>
    </xf>
    <xf numFmtId="49" fontId="23" fillId="3" borderId="13" xfId="0" applyNumberFormat="1" applyFont="1" applyFill="1" applyBorder="1" applyAlignment="1">
      <alignment vertical="top" wrapText="1"/>
    </xf>
    <xf numFmtId="49" fontId="23" fillId="3" borderId="14" xfId="0" applyNumberFormat="1" applyFont="1" applyFill="1" applyBorder="1" applyAlignment="1">
      <alignment vertical="top" wrapText="1"/>
    </xf>
    <xf numFmtId="0" fontId="23" fillId="3" borderId="2" xfId="0" applyFont="1" applyFill="1" applyBorder="1" applyAlignment="1">
      <alignment vertical="top" wrapText="1"/>
    </xf>
    <xf numFmtId="2" fontId="23" fillId="5" borderId="2" xfId="0" applyNumberFormat="1" applyFont="1" applyFill="1" applyBorder="1" applyAlignment="1">
      <alignment horizontal="left" vertical="top" wrapText="1"/>
    </xf>
    <xf numFmtId="2" fontId="23" fillId="5" borderId="3" xfId="0" applyNumberFormat="1" applyFont="1" applyFill="1" applyBorder="1" applyAlignment="1">
      <alignment horizontal="left" vertical="top" wrapText="1"/>
    </xf>
    <xf numFmtId="2" fontId="23" fillId="5" borderId="4" xfId="0" applyNumberFormat="1" applyFont="1" applyFill="1" applyBorder="1" applyAlignment="1">
      <alignment horizontal="left" vertical="top" wrapText="1"/>
    </xf>
    <xf numFmtId="2" fontId="31" fillId="4" borderId="1" xfId="0" applyNumberFormat="1" applyFont="1" applyFill="1" applyBorder="1" applyAlignment="1">
      <alignment horizontal="left" vertical="top" wrapText="1"/>
    </xf>
    <xf numFmtId="2" fontId="23" fillId="0" borderId="1" xfId="0" applyNumberFormat="1" applyFont="1" applyBorder="1" applyAlignment="1">
      <alignment horizontal="left" vertical="top" wrapText="1"/>
    </xf>
    <xf numFmtId="0" fontId="31" fillId="0" borderId="1" xfId="0" applyFont="1" applyBorder="1" applyAlignment="1">
      <alignment horizontal="left" vertical="top" wrapText="1"/>
    </xf>
    <xf numFmtId="0" fontId="26" fillId="0" borderId="3" xfId="0" applyFont="1" applyBorder="1" applyAlignment="1">
      <alignment horizontal="left" vertical="top" wrapText="1"/>
    </xf>
    <xf numFmtId="0" fontId="26" fillId="0" borderId="15" xfId="0" applyFont="1" applyBorder="1" applyAlignment="1">
      <alignment horizontal="left" vertical="top" wrapText="1"/>
    </xf>
    <xf numFmtId="49" fontId="23" fillId="3" borderId="6" xfId="0" applyNumberFormat="1" applyFont="1" applyFill="1" applyBorder="1" applyAlignment="1">
      <alignment horizontal="left" vertical="top" wrapText="1"/>
    </xf>
    <xf numFmtId="49" fontId="23" fillId="3" borderId="9" xfId="0" applyNumberFormat="1" applyFont="1" applyFill="1" applyBorder="1" applyAlignment="1">
      <alignment horizontal="left" vertical="top" wrapText="1"/>
    </xf>
    <xf numFmtId="49" fontId="23" fillId="3" borderId="11" xfId="0" applyNumberFormat="1" applyFont="1" applyFill="1" applyBorder="1" applyAlignment="1">
      <alignment horizontal="left" vertical="top" wrapText="1"/>
    </xf>
    <xf numFmtId="0" fontId="48" fillId="0" borderId="0" xfId="1" applyFont="1" applyAlignment="1">
      <alignment horizontal="left" vertical="center" wrapText="1"/>
    </xf>
    <xf numFmtId="0" fontId="10" fillId="5" borderId="1" xfId="1" applyFont="1" applyFill="1" applyBorder="1" applyAlignment="1">
      <alignment horizontal="center" vertical="center"/>
    </xf>
    <xf numFmtId="0" fontId="4" fillId="0" borderId="0" xfId="1" applyFont="1" applyAlignment="1">
      <alignment horizontal="center" vertical="center"/>
    </xf>
    <xf numFmtId="0" fontId="22" fillId="0" borderId="0" xfId="1" applyFont="1" applyAlignment="1">
      <alignment horizontal="center" vertical="center"/>
    </xf>
    <xf numFmtId="0" fontId="2" fillId="5" borderId="1" xfId="1" applyFont="1" applyFill="1" applyBorder="1" applyAlignment="1">
      <alignment horizontal="left" vertical="center" wrapText="1"/>
    </xf>
    <xf numFmtId="4" fontId="23" fillId="0" borderId="1" xfId="1" applyNumberFormat="1" applyFont="1" applyBorder="1" applyAlignment="1">
      <alignment horizontal="left" vertical="center" wrapText="1"/>
    </xf>
    <xf numFmtId="0" fontId="10" fillId="0" borderId="0" xfId="1" applyFont="1" applyAlignment="1">
      <alignment horizontal="left" wrapText="1"/>
    </xf>
    <xf numFmtId="0" fontId="8" fillId="0" borderId="2" xfId="1" applyFont="1" applyBorder="1" applyAlignment="1">
      <alignment horizontal="center" vertical="center" wrapText="1"/>
    </xf>
    <xf numFmtId="0" fontId="8" fillId="0" borderId="3" xfId="1" applyFont="1" applyBorder="1" applyAlignment="1">
      <alignment horizontal="center" vertical="center" wrapText="1"/>
    </xf>
    <xf numFmtId="0" fontId="8" fillId="0" borderId="4" xfId="1" applyFont="1" applyBorder="1" applyAlignment="1">
      <alignment horizontal="center" vertical="center" wrapText="1"/>
    </xf>
    <xf numFmtId="0" fontId="2" fillId="0" borderId="1" xfId="1" applyFont="1" applyBorder="1" applyAlignment="1">
      <alignment horizontal="center" vertical="center" wrapText="1"/>
    </xf>
    <xf numFmtId="0" fontId="8" fillId="0" borderId="1" xfId="1" applyFont="1" applyBorder="1" applyAlignment="1">
      <alignment horizontal="center" vertical="center" wrapText="1"/>
    </xf>
    <xf numFmtId="0" fontId="10" fillId="0" borderId="1" xfId="1" applyFont="1" applyBorder="1" applyAlignment="1">
      <alignment horizontal="center" vertical="center" wrapText="1"/>
    </xf>
    <xf numFmtId="0" fontId="10" fillId="0" borderId="2" xfId="1" applyFont="1" applyBorder="1" applyAlignment="1">
      <alignment horizontal="center" vertical="center" wrapText="1"/>
    </xf>
    <xf numFmtId="0" fontId="10" fillId="0" borderId="4" xfId="1" applyFont="1" applyBorder="1" applyAlignment="1">
      <alignment horizontal="center" vertical="center" wrapText="1"/>
    </xf>
    <xf numFmtId="0" fontId="8" fillId="5" borderId="1" xfId="1" applyFont="1" applyFill="1" applyBorder="1" applyAlignment="1">
      <alignment horizontal="center" vertical="center"/>
    </xf>
    <xf numFmtId="0" fontId="8" fillId="5" borderId="1" xfId="1" applyFont="1" applyFill="1" applyBorder="1" applyAlignment="1">
      <alignment horizontal="center" vertical="top"/>
    </xf>
    <xf numFmtId="4" fontId="15" fillId="0" borderId="1" xfId="1" applyNumberFormat="1" applyFont="1" applyBorder="1" applyAlignment="1">
      <alignment horizontal="center" vertical="top" wrapText="1"/>
    </xf>
    <xf numFmtId="0" fontId="8" fillId="5" borderId="2" xfId="1" applyFont="1" applyFill="1" applyBorder="1" applyAlignment="1">
      <alignment horizontal="center" vertical="center"/>
    </xf>
    <xf numFmtId="0" fontId="8" fillId="5" borderId="4" xfId="1" applyFont="1" applyFill="1" applyBorder="1" applyAlignment="1">
      <alignment horizontal="center" vertical="center"/>
    </xf>
    <xf numFmtId="0" fontId="6" fillId="0" borderId="1" xfId="1" applyFont="1" applyBorder="1" applyAlignment="1">
      <alignment horizontal="center" vertical="top" wrapText="1"/>
    </xf>
    <xf numFmtId="49" fontId="6" fillId="0" borderId="1" xfId="1" applyNumberFormat="1" applyFont="1" applyBorder="1" applyAlignment="1">
      <alignment horizontal="center" vertical="top" wrapText="1"/>
    </xf>
    <xf numFmtId="49" fontId="15" fillId="0" borderId="1" xfId="1" applyNumberFormat="1" applyFont="1" applyBorder="1" applyAlignment="1">
      <alignment horizontal="center" vertical="top" wrapText="1"/>
    </xf>
    <xf numFmtId="0" fontId="4" fillId="5" borderId="1" xfId="1" applyFont="1" applyFill="1" applyBorder="1" applyAlignment="1">
      <alignment horizontal="left" vertical="center" wrapText="1"/>
    </xf>
    <xf numFmtId="165" fontId="6" fillId="0" borderId="1" xfId="1" applyNumberFormat="1" applyFont="1" applyBorder="1" applyAlignment="1">
      <alignment horizontal="left" vertical="center" wrapText="1"/>
    </xf>
    <xf numFmtId="0" fontId="22" fillId="0" borderId="0" xfId="1" applyFont="1" applyAlignment="1">
      <alignment horizontal="center" vertical="center" wrapText="1"/>
    </xf>
    <xf numFmtId="0" fontId="24" fillId="0" borderId="0" xfId="1" applyFont="1" applyAlignment="1">
      <alignment horizontal="left" vertical="center"/>
    </xf>
    <xf numFmtId="165" fontId="20" fillId="0" borderId="1" xfId="1" applyNumberFormat="1" applyFont="1" applyBorder="1" applyAlignment="1">
      <alignment horizontal="left" vertical="center" wrapText="1"/>
    </xf>
    <xf numFmtId="165" fontId="15" fillId="0" borderId="1" xfId="1" applyNumberFormat="1" applyFont="1" applyBorder="1" applyAlignment="1">
      <alignment horizontal="left" vertical="center" wrapText="1"/>
    </xf>
    <xf numFmtId="0" fontId="2" fillId="0" borderId="0" xfId="1" applyFont="1" applyAlignment="1">
      <alignment horizontal="left" vertical="top" wrapText="1"/>
    </xf>
    <xf numFmtId="0" fontId="11" fillId="5" borderId="1" xfId="1" applyFont="1" applyFill="1" applyBorder="1" applyAlignment="1">
      <alignment horizontal="center" vertical="center" wrapText="1"/>
    </xf>
    <xf numFmtId="0" fontId="11" fillId="5" borderId="6" xfId="1" applyFont="1" applyFill="1" applyBorder="1" applyAlignment="1">
      <alignment horizontal="center" vertical="center" wrapText="1"/>
    </xf>
    <xf numFmtId="0" fontId="11" fillId="5" borderId="11" xfId="1" applyFont="1" applyFill="1" applyBorder="1" applyAlignment="1">
      <alignment horizontal="center" vertical="center" wrapText="1"/>
    </xf>
    <xf numFmtId="0" fontId="11" fillId="5" borderId="1" xfId="1" applyFont="1" applyFill="1" applyBorder="1" applyAlignment="1">
      <alignment horizontal="left" vertical="center" wrapText="1"/>
    </xf>
    <xf numFmtId="0" fontId="15" fillId="5" borderId="2" xfId="1" applyFont="1" applyFill="1" applyBorder="1" applyAlignment="1">
      <alignment horizontal="center" vertical="center" wrapText="1"/>
    </xf>
    <xf numFmtId="0" fontId="15" fillId="5" borderId="3" xfId="1" applyFont="1" applyFill="1" applyBorder="1" applyAlignment="1">
      <alignment horizontal="center" vertical="center" wrapText="1"/>
    </xf>
    <xf numFmtId="0" fontId="15" fillId="5" borderId="4" xfId="1" applyFont="1" applyFill="1" applyBorder="1" applyAlignment="1">
      <alignment horizontal="center" vertical="center" wrapText="1"/>
    </xf>
    <xf numFmtId="0" fontId="25" fillId="5" borderId="10" xfId="1" applyFont="1" applyFill="1" applyBorder="1" applyAlignment="1">
      <alignment horizontal="left" vertical="center" wrapText="1"/>
    </xf>
    <xf numFmtId="0" fontId="25" fillId="5" borderId="0" xfId="1" applyFont="1" applyFill="1" applyAlignment="1">
      <alignment horizontal="left" vertical="center" wrapText="1"/>
    </xf>
    <xf numFmtId="0" fontId="25" fillId="5" borderId="8" xfId="1" applyFont="1" applyFill="1" applyBorder="1" applyAlignment="1">
      <alignment horizontal="left" vertical="center" wrapText="1"/>
    </xf>
    <xf numFmtId="0" fontId="25" fillId="5" borderId="1" xfId="1" applyFont="1" applyFill="1" applyBorder="1" applyAlignment="1">
      <alignment horizontal="left" vertical="center" wrapText="1"/>
    </xf>
    <xf numFmtId="0" fontId="11" fillId="5" borderId="2" xfId="1" applyFont="1" applyFill="1" applyBorder="1" applyAlignment="1">
      <alignment horizontal="center" vertical="center" wrapText="1"/>
    </xf>
    <xf numFmtId="0" fontId="11" fillId="5" borderId="3" xfId="1" applyFont="1" applyFill="1" applyBorder="1" applyAlignment="1">
      <alignment horizontal="center" vertical="center" wrapText="1"/>
    </xf>
    <xf numFmtId="0" fontId="11" fillId="5" borderId="4" xfId="1" applyFont="1" applyFill="1" applyBorder="1" applyAlignment="1">
      <alignment horizontal="center" vertical="center" wrapText="1"/>
    </xf>
    <xf numFmtId="0" fontId="11" fillId="13" borderId="1" xfId="1" applyFont="1" applyFill="1" applyBorder="1" applyAlignment="1">
      <alignment horizontal="center" vertical="center" wrapText="1"/>
    </xf>
    <xf numFmtId="0" fontId="10" fillId="5" borderId="2" xfId="1" applyFont="1" applyFill="1" applyBorder="1" applyAlignment="1">
      <alignment horizontal="center" vertical="top"/>
    </xf>
    <xf numFmtId="0" fontId="10" fillId="5" borderId="4" xfId="1" applyFont="1" applyFill="1" applyBorder="1" applyAlignment="1">
      <alignment horizontal="center" vertical="top"/>
    </xf>
    <xf numFmtId="0" fontId="46" fillId="0" borderId="1" xfId="0" applyFont="1" applyBorder="1" applyAlignment="1">
      <alignment horizontal="center" vertical="center" wrapText="1"/>
    </xf>
    <xf numFmtId="0" fontId="23" fillId="0" borderId="1" xfId="0" applyFont="1" applyBorder="1" applyAlignment="1">
      <alignment horizontal="center" vertical="top" wrapText="1"/>
    </xf>
    <xf numFmtId="0" fontId="2" fillId="7" borderId="2" xfId="0" applyFont="1" applyFill="1" applyBorder="1" applyAlignment="1">
      <alignment horizontal="center" vertical="center" wrapText="1"/>
    </xf>
    <xf numFmtId="0" fontId="2" fillId="7" borderId="4" xfId="0" applyFont="1" applyFill="1" applyBorder="1" applyAlignment="1">
      <alignment horizontal="center" vertical="center" wrapText="1"/>
    </xf>
    <xf numFmtId="0" fontId="23" fillId="0" borderId="2" xfId="0" applyFont="1" applyBorder="1" applyAlignment="1">
      <alignment horizontal="center" vertical="top" wrapText="1"/>
    </xf>
    <xf numFmtId="0" fontId="23" fillId="0" borderId="4" xfId="0" applyFont="1" applyBorder="1" applyAlignment="1">
      <alignment horizontal="center" vertical="top" wrapText="1"/>
    </xf>
    <xf numFmtId="0" fontId="15" fillId="0" borderId="2" xfId="0" applyFont="1" applyBorder="1" applyAlignment="1">
      <alignment horizontal="center" vertical="top" wrapText="1"/>
    </xf>
    <xf numFmtId="0" fontId="15" fillId="0" borderId="4" xfId="0" applyFont="1" applyBorder="1" applyAlignment="1">
      <alignment horizontal="center" vertical="top" wrapText="1"/>
    </xf>
    <xf numFmtId="0" fontId="6" fillId="0" borderId="2" xfId="0" applyFont="1" applyBorder="1" applyAlignment="1">
      <alignment horizontal="center" vertical="center" wrapText="1"/>
    </xf>
    <xf numFmtId="0" fontId="6" fillId="0" borderId="4" xfId="0" applyFont="1" applyBorder="1" applyAlignment="1">
      <alignment horizontal="center" vertical="center" wrapText="1"/>
    </xf>
    <xf numFmtId="2" fontId="23" fillId="0" borderId="2" xfId="0" applyNumberFormat="1" applyFont="1" applyBorder="1" applyAlignment="1">
      <alignment horizontal="center" vertical="top" wrapText="1"/>
    </xf>
    <xf numFmtId="2" fontId="23" fillId="0" borderId="4" xfId="0" applyNumberFormat="1" applyFont="1" applyBorder="1" applyAlignment="1">
      <alignment horizontal="center" vertical="top" wrapText="1"/>
    </xf>
    <xf numFmtId="0" fontId="4" fillId="0" borderId="0" xfId="0" applyFont="1" applyAlignment="1">
      <alignment horizontal="left"/>
    </xf>
    <xf numFmtId="0" fontId="2" fillId="0" borderId="2" xfId="0" applyFont="1" applyBorder="1" applyAlignment="1">
      <alignment horizontal="center" vertical="center" wrapText="1"/>
    </xf>
    <xf numFmtId="0" fontId="2" fillId="0" borderId="4"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 xfId="0" applyFont="1" applyBorder="1" applyAlignment="1">
      <alignment horizontal="center" vertical="center" wrapText="1"/>
    </xf>
    <xf numFmtId="0" fontId="4" fillId="0" borderId="0" xfId="1" applyFont="1" applyAlignment="1">
      <alignment horizontal="left"/>
    </xf>
    <xf numFmtId="0" fontId="6" fillId="0" borderId="0" xfId="1" applyFont="1" applyAlignment="1">
      <alignment horizontal="left"/>
    </xf>
    <xf numFmtId="0" fontId="2" fillId="5" borderId="2" xfId="1" applyFont="1" applyFill="1" applyBorder="1" applyAlignment="1">
      <alignment horizontal="left" vertical="center"/>
    </xf>
    <xf numFmtId="0" fontId="2" fillId="5" borderId="3" xfId="1" applyFont="1" applyFill="1" applyBorder="1" applyAlignment="1">
      <alignment horizontal="left" vertical="center"/>
    </xf>
    <xf numFmtId="0" fontId="2" fillId="5" borderId="4" xfId="1" applyFont="1" applyFill="1" applyBorder="1" applyAlignment="1">
      <alignment horizontal="left" vertical="center"/>
    </xf>
    <xf numFmtId="0" fontId="5" fillId="0" borderId="2" xfId="1" applyFont="1" applyBorder="1" applyAlignment="1">
      <alignment horizontal="left" vertical="top" wrapText="1"/>
    </xf>
    <xf numFmtId="0" fontId="5" fillId="0" borderId="3" xfId="1" applyFont="1" applyBorder="1" applyAlignment="1">
      <alignment horizontal="left" vertical="top" wrapText="1"/>
    </xf>
    <xf numFmtId="0" fontId="5" fillId="0" borderId="4" xfId="1" applyFont="1" applyBorder="1" applyAlignment="1">
      <alignment horizontal="left" vertical="top" wrapText="1"/>
    </xf>
    <xf numFmtId="0" fontId="2" fillId="5" borderId="2" xfId="1" applyFont="1" applyFill="1" applyBorder="1" applyAlignment="1">
      <alignment horizontal="left" vertical="center" wrapText="1"/>
    </xf>
    <xf numFmtId="0" fontId="2" fillId="5" borderId="3" xfId="1" applyFont="1" applyFill="1" applyBorder="1" applyAlignment="1">
      <alignment horizontal="left" vertical="center" wrapText="1"/>
    </xf>
    <xf numFmtId="0" fontId="2" fillId="5" borderId="4" xfId="1" applyFont="1" applyFill="1" applyBorder="1" applyAlignment="1">
      <alignment horizontal="left" vertical="center" wrapText="1"/>
    </xf>
    <xf numFmtId="0" fontId="23" fillId="0" borderId="2" xfId="1" applyFont="1" applyBorder="1" applyAlignment="1">
      <alignment horizontal="left" vertical="top" wrapText="1"/>
    </xf>
    <xf numFmtId="0" fontId="23" fillId="0" borderId="3" xfId="1" applyFont="1" applyBorder="1" applyAlignment="1">
      <alignment horizontal="left" vertical="top" wrapText="1"/>
    </xf>
    <xf numFmtId="0" fontId="23" fillId="0" borderId="4" xfId="1" applyFont="1" applyBorder="1" applyAlignment="1">
      <alignment horizontal="left" vertical="top" wrapText="1"/>
    </xf>
    <xf numFmtId="0" fontId="2" fillId="7" borderId="1" xfId="0" applyFont="1" applyFill="1" applyBorder="1" applyAlignment="1">
      <alignment horizontal="center" vertical="center" wrapText="1"/>
    </xf>
    <xf numFmtId="0" fontId="2" fillId="7" borderId="3" xfId="0" applyFont="1" applyFill="1" applyBorder="1" applyAlignment="1">
      <alignment horizontal="center" vertical="center" wrapText="1"/>
    </xf>
    <xf numFmtId="0" fontId="4" fillId="0" borderId="0" xfId="1" applyFont="1" applyAlignment="1">
      <alignment horizontal="left" vertical="top" wrapText="1"/>
    </xf>
    <xf numFmtId="0" fontId="17" fillId="0" borderId="0" xfId="1" applyFont="1" applyAlignment="1">
      <alignment horizontal="left" vertical="top" wrapText="1"/>
    </xf>
    <xf numFmtId="0" fontId="10" fillId="5" borderId="1" xfId="1" applyFont="1" applyFill="1" applyBorder="1" applyAlignment="1">
      <alignment horizontal="center" vertical="center" wrapText="1"/>
    </xf>
    <xf numFmtId="0" fontId="10" fillId="0" borderId="4" xfId="1" applyFont="1" applyBorder="1" applyAlignment="1">
      <alignment horizontal="left" vertical="center" wrapText="1"/>
    </xf>
    <xf numFmtId="0" fontId="10" fillId="0" borderId="1" xfId="1" applyFont="1" applyBorder="1" applyAlignment="1">
      <alignment horizontal="left" vertical="center" wrapText="1"/>
    </xf>
    <xf numFmtId="0" fontId="17" fillId="0" borderId="1" xfId="1" applyFont="1" applyBorder="1" applyAlignment="1">
      <alignment horizontal="left" vertical="center" wrapText="1"/>
    </xf>
    <xf numFmtId="0" fontId="10" fillId="0" borderId="2" xfId="1" applyFont="1" applyBorder="1" applyAlignment="1">
      <alignment horizontal="left" vertical="center" wrapText="1"/>
    </xf>
    <xf numFmtId="0" fontId="10" fillId="0" borderId="3" xfId="1" applyFont="1" applyBorder="1" applyAlignment="1">
      <alignment horizontal="left" vertical="center" wrapText="1"/>
    </xf>
    <xf numFmtId="0" fontId="17" fillId="0" borderId="2" xfId="1" applyFont="1" applyBorder="1" applyAlignment="1">
      <alignment horizontal="left" vertical="center" wrapText="1"/>
    </xf>
    <xf numFmtId="0" fontId="17" fillId="0" borderId="3" xfId="1" applyFont="1" applyBorder="1" applyAlignment="1">
      <alignment horizontal="left" vertical="center" wrapText="1"/>
    </xf>
    <xf numFmtId="0" fontId="17" fillId="0" borderId="4" xfId="1" applyFont="1" applyBorder="1" applyAlignment="1">
      <alignment horizontal="left" vertical="center" wrapText="1"/>
    </xf>
    <xf numFmtId="0" fontId="2" fillId="0" borderId="4" xfId="1" applyFont="1" applyBorder="1" applyAlignment="1">
      <alignment horizontal="left" vertical="center" wrapText="1"/>
    </xf>
    <xf numFmtId="0" fontId="2" fillId="0" borderId="1" xfId="1" applyFont="1" applyBorder="1" applyAlignment="1">
      <alignment horizontal="left" vertical="center" wrapText="1"/>
    </xf>
    <xf numFmtId="0" fontId="9" fillId="0" borderId="1" xfId="1" applyFont="1" applyBorder="1" applyAlignment="1">
      <alignment horizontal="left" vertical="center" wrapText="1"/>
    </xf>
    <xf numFmtId="0" fontId="26" fillId="0" borderId="1" xfId="1" applyFont="1" applyBorder="1" applyAlignment="1">
      <alignment horizontal="left" vertical="center" wrapText="1"/>
    </xf>
    <xf numFmtId="0" fontId="4" fillId="5" borderId="1" xfId="1" applyFont="1" applyFill="1" applyBorder="1" applyAlignment="1">
      <alignment horizontal="center" vertical="center" wrapText="1"/>
    </xf>
    <xf numFmtId="0" fontId="26" fillId="0" borderId="0" xfId="1" applyFont="1" applyAlignment="1">
      <alignment horizontal="left"/>
    </xf>
    <xf numFmtId="0" fontId="26" fillId="0" borderId="7" xfId="1" applyFont="1" applyBorder="1" applyAlignment="1">
      <alignment horizontal="center" vertical="center" wrapText="1"/>
    </xf>
    <xf numFmtId="0" fontId="26" fillId="0" borderId="5" xfId="1" applyFont="1" applyBorder="1" applyAlignment="1">
      <alignment horizontal="center" vertical="center" wrapText="1"/>
    </xf>
    <xf numFmtId="0" fontId="26" fillId="0" borderId="10" xfId="1" applyFont="1" applyBorder="1" applyAlignment="1">
      <alignment horizontal="center" vertical="center" wrapText="1"/>
    </xf>
    <xf numFmtId="0" fontId="26" fillId="0" borderId="0" xfId="1" applyFont="1" applyAlignment="1">
      <alignment horizontal="center" vertical="center" wrapText="1"/>
    </xf>
    <xf numFmtId="0" fontId="26" fillId="0" borderId="12" xfId="1" applyFont="1" applyBorder="1" applyAlignment="1">
      <alignment horizontal="center" vertical="center" wrapText="1"/>
    </xf>
    <xf numFmtId="0" fontId="26" fillId="0" borderId="13" xfId="1" applyFont="1" applyBorder="1" applyAlignment="1">
      <alignment horizontal="center" vertical="center" wrapText="1"/>
    </xf>
    <xf numFmtId="0" fontId="10" fillId="0" borderId="1" xfId="1" applyFont="1" applyBorder="1" applyAlignment="1">
      <alignment horizontal="left" vertical="top" wrapText="1"/>
    </xf>
    <xf numFmtId="0" fontId="10" fillId="0" borderId="2" xfId="1" applyFont="1" applyBorder="1" applyAlignment="1">
      <alignment horizontal="left" vertical="top" wrapText="1"/>
    </xf>
    <xf numFmtId="0" fontId="10" fillId="0" borderId="3" xfId="1" applyFont="1" applyBorder="1" applyAlignment="1">
      <alignment horizontal="left" vertical="top" wrapText="1"/>
    </xf>
    <xf numFmtId="0" fontId="10" fillId="0" borderId="4" xfId="1" applyFont="1" applyBorder="1" applyAlignment="1">
      <alignment horizontal="left" vertical="top" wrapText="1"/>
    </xf>
    <xf numFmtId="0" fontId="2" fillId="0" borderId="1" xfId="1" applyFont="1" applyBorder="1" applyAlignment="1">
      <alignment horizontal="left" vertical="top" wrapText="1"/>
    </xf>
    <xf numFmtId="0" fontId="2" fillId="0" borderId="1" xfId="1" applyFont="1" applyBorder="1" applyAlignment="1">
      <alignment horizontal="left" vertical="top"/>
    </xf>
    <xf numFmtId="0" fontId="9" fillId="0" borderId="2" xfId="1" applyFont="1" applyBorder="1" applyAlignment="1">
      <alignment horizontal="left" vertical="center" wrapText="1"/>
    </xf>
    <xf numFmtId="0" fontId="9" fillId="0" borderId="3" xfId="1" applyFont="1" applyBorder="1" applyAlignment="1">
      <alignment horizontal="left" vertical="center" wrapText="1"/>
    </xf>
    <xf numFmtId="0" fontId="9" fillId="0" borderId="4" xfId="1" applyFont="1" applyBorder="1" applyAlignment="1">
      <alignment horizontal="left" vertical="center" wrapText="1"/>
    </xf>
    <xf numFmtId="0" fontId="4" fillId="0" borderId="0" xfId="1" applyFont="1" applyAlignment="1">
      <alignment horizontal="left" vertical="top"/>
    </xf>
    <xf numFmtId="0" fontId="2" fillId="5" borderId="1" xfId="1" applyFont="1" applyFill="1" applyBorder="1" applyAlignment="1">
      <alignment horizontal="center" vertical="center"/>
    </xf>
    <xf numFmtId="0" fontId="2" fillId="5" borderId="1" xfId="1" applyFont="1" applyFill="1" applyBorder="1" applyAlignment="1">
      <alignment horizontal="center" vertical="center" wrapText="1"/>
    </xf>
    <xf numFmtId="0" fontId="2" fillId="0" borderId="2" xfId="1" applyFont="1" applyBorder="1" applyAlignment="1">
      <alignment horizontal="left" vertical="center" wrapText="1"/>
    </xf>
    <xf numFmtId="0" fontId="2" fillId="0" borderId="3" xfId="1" applyFont="1" applyBorder="1" applyAlignment="1">
      <alignment horizontal="left" vertical="center" wrapText="1"/>
    </xf>
    <xf numFmtId="0" fontId="19" fillId="5" borderId="2" xfId="1" applyFont="1" applyFill="1" applyBorder="1" applyAlignment="1">
      <alignment horizontal="left" vertical="center" wrapText="1"/>
    </xf>
    <xf numFmtId="0" fontId="19" fillId="5" borderId="3" xfId="1" applyFont="1" applyFill="1" applyBorder="1" applyAlignment="1">
      <alignment horizontal="left" vertical="center" wrapText="1"/>
    </xf>
    <xf numFmtId="0" fontId="19" fillId="5" borderId="4" xfId="1" applyFont="1" applyFill="1" applyBorder="1" applyAlignment="1">
      <alignment horizontal="left" vertical="center" wrapText="1"/>
    </xf>
    <xf numFmtId="0" fontId="19" fillId="5" borderId="6" xfId="1" applyFont="1" applyFill="1" applyBorder="1" applyAlignment="1">
      <alignment horizontal="center" vertical="center" wrapText="1"/>
    </xf>
    <xf numFmtId="0" fontId="19" fillId="5" borderId="9" xfId="1" applyFont="1" applyFill="1" applyBorder="1" applyAlignment="1">
      <alignment horizontal="center" vertical="center" wrapText="1"/>
    </xf>
    <xf numFmtId="0" fontId="19" fillId="5" borderId="11" xfId="1" applyFont="1" applyFill="1" applyBorder="1" applyAlignment="1">
      <alignment horizontal="center" vertical="center" wrapText="1"/>
    </xf>
    <xf numFmtId="0" fontId="19" fillId="5" borderId="7" xfId="1" applyFont="1" applyFill="1" applyBorder="1" applyAlignment="1">
      <alignment horizontal="left" vertical="center" wrapText="1"/>
    </xf>
    <xf numFmtId="0" fontId="19" fillId="5" borderId="5" xfId="1" applyFont="1" applyFill="1" applyBorder="1" applyAlignment="1">
      <alignment horizontal="left" vertical="center" wrapText="1"/>
    </xf>
    <xf numFmtId="0" fontId="19" fillId="5" borderId="15" xfId="1" applyFont="1" applyFill="1" applyBorder="1" applyAlignment="1">
      <alignment horizontal="left" vertical="center" wrapText="1"/>
    </xf>
    <xf numFmtId="0" fontId="19" fillId="5" borderId="10" xfId="1" applyFont="1" applyFill="1" applyBorder="1" applyAlignment="1">
      <alignment horizontal="left" vertical="center" wrapText="1"/>
    </xf>
    <xf numFmtId="0" fontId="19" fillId="5" borderId="0" xfId="1" applyFont="1" applyFill="1" applyAlignment="1">
      <alignment horizontal="left" vertical="center" wrapText="1"/>
    </xf>
    <xf numFmtId="0" fontId="19" fillId="5" borderId="8" xfId="1" applyFont="1" applyFill="1" applyBorder="1" applyAlignment="1">
      <alignment horizontal="left" vertical="center" wrapText="1"/>
    </xf>
    <xf numFmtId="0" fontId="19" fillId="5" borderId="12" xfId="1" applyFont="1" applyFill="1" applyBorder="1" applyAlignment="1">
      <alignment horizontal="left" vertical="center" wrapText="1"/>
    </xf>
    <xf numFmtId="0" fontId="19" fillId="5" borderId="13" xfId="1" applyFont="1" applyFill="1" applyBorder="1" applyAlignment="1">
      <alignment horizontal="left" vertical="center" wrapText="1"/>
    </xf>
    <xf numFmtId="0" fontId="19" fillId="5" borderId="14" xfId="1" applyFont="1" applyFill="1" applyBorder="1" applyAlignment="1">
      <alignment horizontal="left" vertical="center" wrapText="1"/>
    </xf>
    <xf numFmtId="0" fontId="19" fillId="5" borderId="1" xfId="1" applyFont="1" applyFill="1" applyBorder="1" applyAlignment="1">
      <alignment horizontal="left" vertical="center" wrapText="1"/>
    </xf>
    <xf numFmtId="0" fontId="22" fillId="0" borderId="0" xfId="1" applyFont="1" applyAlignment="1">
      <alignment horizontal="center" vertical="top" wrapText="1"/>
    </xf>
    <xf numFmtId="0" fontId="9" fillId="0" borderId="0" xfId="1" applyFont="1" applyAlignment="1">
      <alignment horizontal="left" vertical="top" wrapText="1"/>
    </xf>
    <xf numFmtId="0" fontId="19" fillId="5" borderId="1" xfId="1" applyFont="1" applyFill="1" applyBorder="1" applyAlignment="1">
      <alignment horizontal="center" vertical="center" wrapText="1"/>
    </xf>
    <xf numFmtId="0" fontId="19" fillId="5" borderId="1" xfId="1" applyFont="1" applyFill="1" applyBorder="1" applyAlignment="1">
      <alignment horizontal="center" vertical="center"/>
    </xf>
    <xf numFmtId="0" fontId="19" fillId="5" borderId="1" xfId="1" applyFont="1" applyFill="1" applyBorder="1" applyAlignment="1">
      <alignment horizontal="left" vertical="center"/>
    </xf>
    <xf numFmtId="0" fontId="14" fillId="0" borderId="0" xfId="1" applyFont="1" applyFill="1" applyAlignment="1">
      <alignment horizontal="center" vertical="center" wrapText="1"/>
    </xf>
  </cellXfs>
  <cellStyles count="8">
    <cellStyle name="Įprastas 2" xfId="4" xr:uid="{00000000-0005-0000-0000-000000000000}"/>
    <cellStyle name="Normal" xfId="0" builtinId="0"/>
    <cellStyle name="Normal 2" xfId="1" xr:uid="{00000000-0005-0000-0000-000002000000}"/>
    <cellStyle name="Normal 3" xfId="2" xr:uid="{00000000-0005-0000-0000-000003000000}"/>
    <cellStyle name="Normal 3 2" xfId="5" xr:uid="{00000000-0005-0000-0000-000004000000}"/>
    <cellStyle name="Normal 4" xfId="3" xr:uid="{00000000-0005-0000-0000-000005000000}"/>
    <cellStyle name="Normal 4 2" xfId="6" xr:uid="{00000000-0005-0000-0000-000006000000}"/>
    <cellStyle name="Percent" xfId="7" builtinId="5"/>
  </cellStyles>
  <dxfs count="3">
    <dxf>
      <fill>
        <patternFill>
          <bgColor theme="4" tint="0.39994506668294322"/>
        </patternFill>
      </fill>
    </dxf>
    <dxf>
      <fill>
        <patternFill>
          <bgColor theme="4" tint="0.39994506668294322"/>
        </patternFill>
      </fill>
    </dxf>
    <dxf>
      <fill>
        <patternFill>
          <bgColor theme="4" tint="0.39994506668294322"/>
        </patternFill>
      </fill>
    </dxf>
  </dxfs>
  <tableStyles count="0" defaultTableStyle="TableStyleMedium2" defaultPivotStyle="PivotStyleLight16"/>
  <colors>
    <mruColors>
      <color rgb="FFCC00CC"/>
      <color rgb="FFEFFFEF"/>
      <color rgb="FFE9EDF7"/>
      <color rgb="FFCDF5FF"/>
      <color rgb="FFF3F5FB"/>
      <color rgb="FFCC99FF"/>
      <color rgb="FF00FF00"/>
      <color rgb="FFD5D5FF"/>
      <color rgb="FFE1FF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2</xdr:row>
      <xdr:rowOff>0</xdr:rowOff>
    </xdr:from>
    <xdr:to>
      <xdr:col>6</xdr:col>
      <xdr:colOff>304800</xdr:colOff>
      <xdr:row>2</xdr:row>
      <xdr:rowOff>304800</xdr:rowOff>
    </xdr:to>
    <xdr:sp macro="" textlink="">
      <xdr:nvSpPr>
        <xdr:cNvPr id="2056" name="AutoShape 8">
          <a:extLst>
            <a:ext uri="{FF2B5EF4-FFF2-40B4-BE49-F238E27FC236}">
              <a16:creationId xmlns:a16="http://schemas.microsoft.com/office/drawing/2014/main" id="{824BD8E8-391D-C1E7-7E04-2CFA14BC838B}"/>
            </a:ext>
          </a:extLst>
        </xdr:cNvPr>
        <xdr:cNvSpPr>
          <a:spLocks noChangeAspect="1" noChangeArrowheads="1"/>
        </xdr:cNvSpPr>
      </xdr:nvSpPr>
      <xdr:spPr bwMode="auto">
        <a:xfrm>
          <a:off x="4892040" y="11734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2</xdr:row>
      <xdr:rowOff>0</xdr:rowOff>
    </xdr:from>
    <xdr:to>
      <xdr:col>7</xdr:col>
      <xdr:colOff>304800</xdr:colOff>
      <xdr:row>2</xdr:row>
      <xdr:rowOff>304800</xdr:rowOff>
    </xdr:to>
    <xdr:sp macro="" textlink="">
      <xdr:nvSpPr>
        <xdr:cNvPr id="2057" name="AutoShape 9">
          <a:extLst>
            <a:ext uri="{FF2B5EF4-FFF2-40B4-BE49-F238E27FC236}">
              <a16:creationId xmlns:a16="http://schemas.microsoft.com/office/drawing/2014/main" id="{571C5762-C6F9-4E25-EA21-5C18B9B658CF}"/>
            </a:ext>
          </a:extLst>
        </xdr:cNvPr>
        <xdr:cNvSpPr>
          <a:spLocks noChangeAspect="1" noChangeArrowheads="1"/>
        </xdr:cNvSpPr>
      </xdr:nvSpPr>
      <xdr:spPr bwMode="auto">
        <a:xfrm>
          <a:off x="5821680" y="11734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2</xdr:row>
      <xdr:rowOff>0</xdr:rowOff>
    </xdr:from>
    <xdr:to>
      <xdr:col>7</xdr:col>
      <xdr:colOff>304800</xdr:colOff>
      <xdr:row>2</xdr:row>
      <xdr:rowOff>304800</xdr:rowOff>
    </xdr:to>
    <xdr:sp macro="" textlink="">
      <xdr:nvSpPr>
        <xdr:cNvPr id="2058" name="AutoShape 10">
          <a:extLst>
            <a:ext uri="{FF2B5EF4-FFF2-40B4-BE49-F238E27FC236}">
              <a16:creationId xmlns:a16="http://schemas.microsoft.com/office/drawing/2014/main" id="{A25D8204-3C83-51B9-D5D2-A24E905293AA}"/>
            </a:ext>
          </a:extLst>
        </xdr:cNvPr>
        <xdr:cNvSpPr>
          <a:spLocks noChangeAspect="1" noChangeArrowheads="1"/>
        </xdr:cNvSpPr>
      </xdr:nvSpPr>
      <xdr:spPr bwMode="auto">
        <a:xfrm>
          <a:off x="5821680" y="11734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1</xdr:row>
      <xdr:rowOff>0</xdr:rowOff>
    </xdr:from>
    <xdr:to>
      <xdr:col>7</xdr:col>
      <xdr:colOff>304800</xdr:colOff>
      <xdr:row>1</xdr:row>
      <xdr:rowOff>304800</xdr:rowOff>
    </xdr:to>
    <xdr:sp macro="" textlink="">
      <xdr:nvSpPr>
        <xdr:cNvPr id="2059" name="AutoShape 11">
          <a:extLst>
            <a:ext uri="{FF2B5EF4-FFF2-40B4-BE49-F238E27FC236}">
              <a16:creationId xmlns:a16="http://schemas.microsoft.com/office/drawing/2014/main" id="{63ED212C-6D75-375A-45CE-57EB037F1A5B}"/>
            </a:ext>
          </a:extLst>
        </xdr:cNvPr>
        <xdr:cNvSpPr>
          <a:spLocks noChangeAspect="1" noChangeArrowheads="1"/>
        </xdr:cNvSpPr>
      </xdr:nvSpPr>
      <xdr:spPr bwMode="auto">
        <a:xfrm>
          <a:off x="5821680" y="784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12</xdr:col>
      <xdr:colOff>1197534</xdr:colOff>
      <xdr:row>1</xdr:row>
      <xdr:rowOff>223371</xdr:rowOff>
    </xdr:from>
    <xdr:to>
      <xdr:col>14</xdr:col>
      <xdr:colOff>965200</xdr:colOff>
      <xdr:row>4</xdr:row>
      <xdr:rowOff>139700</xdr:rowOff>
    </xdr:to>
    <xdr:sp macro="" textlink="">
      <xdr:nvSpPr>
        <xdr:cNvPr id="3" name="Kalbos debesėlis: stačiakampis su užapvalintais kampais 2">
          <a:extLst>
            <a:ext uri="{FF2B5EF4-FFF2-40B4-BE49-F238E27FC236}">
              <a16:creationId xmlns:a16="http://schemas.microsoft.com/office/drawing/2014/main" id="{01A6429D-B072-439A-949C-A455ACD7ECCA}"/>
            </a:ext>
          </a:extLst>
        </xdr:cNvPr>
        <xdr:cNvSpPr/>
      </xdr:nvSpPr>
      <xdr:spPr>
        <a:xfrm>
          <a:off x="14951634" y="1010771"/>
          <a:ext cx="4517466" cy="843429"/>
        </a:xfrm>
        <a:prstGeom prst="wedgeRoundRectCallout">
          <a:avLst>
            <a:gd name="adj1" fmla="val -45857"/>
            <a:gd name="adj2" fmla="val 420588"/>
            <a:gd name="adj3" fmla="val 16667"/>
          </a:avLst>
        </a:prstGeom>
        <a:solidFill>
          <a:schemeClr val="accent6">
            <a:lumMod val="40000"/>
            <a:lumOff val="60000"/>
          </a:schemeClr>
        </a:solidFill>
        <a:ln>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lt-LT" sz="160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rPr>
            <a:t>Žaliuose langeliuose pateikiama</a:t>
          </a:r>
          <a:r>
            <a:rPr lang="lt-LT" sz="16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rPr>
            <a:t> šiai VA aktuali, faktinė informacija. </a:t>
          </a:r>
          <a:endParaRPr lang="en-US" sz="160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endParaRPr>
        </a:p>
      </xdr:txBody>
    </xdr:sp>
    <xdr:clientData/>
  </xdr:twoCellAnchor>
  <xdr:twoCellAnchor>
    <xdr:from>
      <xdr:col>19</xdr:col>
      <xdr:colOff>495300</xdr:colOff>
      <xdr:row>7</xdr:row>
      <xdr:rowOff>933450</xdr:rowOff>
    </xdr:from>
    <xdr:to>
      <xdr:col>21</xdr:col>
      <xdr:colOff>723900</xdr:colOff>
      <xdr:row>9</xdr:row>
      <xdr:rowOff>304800</xdr:rowOff>
    </xdr:to>
    <xdr:sp macro="" textlink="">
      <xdr:nvSpPr>
        <xdr:cNvPr id="5" name="Kalbos debesėlis: stačiakampis su užapvalintais kampais 4">
          <a:extLst>
            <a:ext uri="{FF2B5EF4-FFF2-40B4-BE49-F238E27FC236}">
              <a16:creationId xmlns:a16="http://schemas.microsoft.com/office/drawing/2014/main" id="{7E356488-E67E-4FCA-BE63-4E789BB716A0}"/>
            </a:ext>
            <a:ext uri="{147F2762-F138-4A5C-976F-8EAC2B608ADB}">
              <a16:predDERef xmlns:a16="http://schemas.microsoft.com/office/drawing/2014/main" pred="{01A6429D-B072-439A-949C-A455ACD7ECCA}"/>
            </a:ext>
          </a:extLst>
        </xdr:cNvPr>
        <xdr:cNvSpPr/>
      </xdr:nvSpPr>
      <xdr:spPr>
        <a:xfrm>
          <a:off x="24364950" y="4343400"/>
          <a:ext cx="2152650" cy="876300"/>
        </a:xfrm>
        <a:prstGeom prst="wedgeRoundRectCallout">
          <a:avLst>
            <a:gd name="adj1" fmla="val -24555"/>
            <a:gd name="adj2" fmla="val 200158"/>
            <a:gd name="adj3" fmla="val 16667"/>
          </a:avLst>
        </a:prstGeom>
        <a:solidFill>
          <a:schemeClr val="accent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lang="lt-LT" sz="1200">
              <a:solidFill>
                <a:schemeClr val="bg1"/>
              </a:solidFill>
              <a:effectLst/>
              <a:latin typeface="Times New Roman" panose="02020603050405020304" pitchFamily="18" charset="0"/>
              <a:ea typeface="+mn-ea"/>
              <a:cs typeface="Times New Roman" panose="02020603050405020304" pitchFamily="18" charset="0"/>
            </a:rPr>
            <a:t>Nurodoma sutarties įsigaliojimo data (pirmiems</a:t>
          </a:r>
          <a:r>
            <a:rPr lang="lt-LT" sz="1200" baseline="0">
              <a:solidFill>
                <a:schemeClr val="bg1"/>
              </a:solidFill>
              <a:effectLst/>
              <a:latin typeface="Times New Roman" panose="02020603050405020304" pitchFamily="18" charset="0"/>
              <a:ea typeface="+mn-ea"/>
              <a:cs typeface="Times New Roman" panose="02020603050405020304" pitchFamily="18" charset="0"/>
            </a:rPr>
            <a:t> trims rodikliams)</a:t>
          </a:r>
          <a:endParaRPr lang="lt-LT" sz="1400">
            <a:solidFill>
              <a:schemeClr val="bg1"/>
            </a:solidFill>
            <a:effectLst/>
            <a:latin typeface="Times New Roman" panose="02020603050405020304" pitchFamily="18" charset="0"/>
            <a:cs typeface="Times New Roman" panose="02020603050405020304" pitchFamily="18" charset="0"/>
          </a:endParaRPr>
        </a:p>
      </xdr:txBody>
    </xdr:sp>
    <xdr:clientData/>
  </xdr:twoCellAnchor>
  <xdr:twoCellAnchor>
    <xdr:from>
      <xdr:col>28</xdr:col>
      <xdr:colOff>87630</xdr:colOff>
      <xdr:row>21</xdr:row>
      <xdr:rowOff>300990</xdr:rowOff>
    </xdr:from>
    <xdr:to>
      <xdr:col>30</xdr:col>
      <xdr:colOff>514440</xdr:colOff>
      <xdr:row>23</xdr:row>
      <xdr:rowOff>343988</xdr:rowOff>
    </xdr:to>
    <xdr:sp macro="" textlink="">
      <xdr:nvSpPr>
        <xdr:cNvPr id="6" name="Kalbos debesėlis: stačiakampis su užapvalintais kampais 5">
          <a:extLst>
            <a:ext uri="{FF2B5EF4-FFF2-40B4-BE49-F238E27FC236}">
              <a16:creationId xmlns:a16="http://schemas.microsoft.com/office/drawing/2014/main" id="{1F8352EF-9199-4911-B921-E490903E54AF}"/>
            </a:ext>
          </a:extLst>
        </xdr:cNvPr>
        <xdr:cNvSpPr/>
      </xdr:nvSpPr>
      <xdr:spPr>
        <a:xfrm>
          <a:off x="35844480" y="16017240"/>
          <a:ext cx="2274660" cy="1528898"/>
        </a:xfrm>
        <a:prstGeom prst="wedgeRoundRectCallout">
          <a:avLst>
            <a:gd name="adj1" fmla="val 66320"/>
            <a:gd name="adj2" fmla="val 101083"/>
            <a:gd name="adj3" fmla="val 16667"/>
          </a:avLst>
        </a:prstGeom>
        <a:solidFill>
          <a:schemeClr val="accent6">
            <a:lumMod val="40000"/>
            <a:lumOff val="60000"/>
          </a:schemeClr>
        </a:solidFill>
        <a:ln>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lt-LT" sz="1200">
              <a:solidFill>
                <a:schemeClr val="tx1"/>
              </a:solidFill>
              <a:latin typeface="Verdana" panose="020B0604030504040204" pitchFamily="34" charset="0"/>
              <a:ea typeface="Verdana" panose="020B0604030504040204" pitchFamily="34" charset="0"/>
            </a:rPr>
            <a:t>Nurodomas</a:t>
          </a:r>
          <a:r>
            <a:rPr lang="lt-LT" sz="1200" baseline="0">
              <a:solidFill>
                <a:schemeClr val="tx1"/>
              </a:solidFill>
              <a:latin typeface="Verdana" panose="020B0604030504040204" pitchFamily="34" charset="0"/>
              <a:ea typeface="Verdana" panose="020B0604030504040204" pitchFamily="34" charset="0"/>
            </a:rPr>
            <a:t> projekto veiklos įgyvendinimo mėnesių skaičius (pagal sutartį), pradedant skaičiuoti nuo sutarties pasirašymo mėnesio</a:t>
          </a:r>
        </a:p>
      </xdr:txBody>
    </xdr:sp>
    <xdr:clientData/>
  </xdr:twoCellAnchor>
  <xdr:twoCellAnchor>
    <xdr:from>
      <xdr:col>7</xdr:col>
      <xdr:colOff>1721970</xdr:colOff>
      <xdr:row>26</xdr:row>
      <xdr:rowOff>844923</xdr:rowOff>
    </xdr:from>
    <xdr:to>
      <xdr:col>9</xdr:col>
      <xdr:colOff>609599</xdr:colOff>
      <xdr:row>27</xdr:row>
      <xdr:rowOff>508000</xdr:rowOff>
    </xdr:to>
    <xdr:sp macro="" textlink="">
      <xdr:nvSpPr>
        <xdr:cNvPr id="7" name="Kalbos debesėlis: stačiakampis su užapvalintais kampais 6">
          <a:extLst>
            <a:ext uri="{FF2B5EF4-FFF2-40B4-BE49-F238E27FC236}">
              <a16:creationId xmlns:a16="http://schemas.microsoft.com/office/drawing/2014/main" id="{EA0A8D1C-6F05-4573-97E2-32E7338B72E7}"/>
            </a:ext>
          </a:extLst>
        </xdr:cNvPr>
        <xdr:cNvSpPr/>
      </xdr:nvSpPr>
      <xdr:spPr>
        <a:xfrm>
          <a:off x="7525870" y="19590123"/>
          <a:ext cx="1757829" cy="552077"/>
        </a:xfrm>
        <a:prstGeom prst="wedgeRoundRectCallout">
          <a:avLst>
            <a:gd name="adj1" fmla="val -101916"/>
            <a:gd name="adj2" fmla="val 83636"/>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lt-LT" sz="1200">
              <a:latin typeface="Times New Roman" panose="02020603050405020304" pitchFamily="18" charset="0"/>
              <a:ea typeface="Verdana" panose="020B0604030504040204" pitchFamily="34" charset="0"/>
              <a:cs typeface="Times New Roman" panose="02020603050405020304" pitchFamily="18" charset="0"/>
            </a:rPr>
            <a:t>Įrašoma</a:t>
          </a:r>
          <a:r>
            <a:rPr lang="lt-LT" sz="1200" baseline="0">
              <a:latin typeface="Times New Roman" panose="02020603050405020304" pitchFamily="18" charset="0"/>
              <a:ea typeface="Verdana" panose="020B0604030504040204" pitchFamily="34" charset="0"/>
              <a:cs typeface="Times New Roman" panose="02020603050405020304" pitchFamily="18" charset="0"/>
            </a:rPr>
            <a:t> VA teikimo metu pasiekta reikšmė</a:t>
          </a:r>
        </a:p>
      </xdr:txBody>
    </xdr:sp>
    <xdr:clientData/>
  </xdr:twoCellAnchor>
  <xdr:twoCellAnchor>
    <xdr:from>
      <xdr:col>6</xdr:col>
      <xdr:colOff>718410</xdr:colOff>
      <xdr:row>22</xdr:row>
      <xdr:rowOff>366433</xdr:rowOff>
    </xdr:from>
    <xdr:to>
      <xdr:col>8</xdr:col>
      <xdr:colOff>131670</xdr:colOff>
      <xdr:row>23</xdr:row>
      <xdr:rowOff>452159</xdr:rowOff>
    </xdr:to>
    <xdr:sp macro="" textlink="">
      <xdr:nvSpPr>
        <xdr:cNvPr id="8" name="Kalbos debesėlis: stačiakampis su užapvalintais kampais 7">
          <a:extLst>
            <a:ext uri="{FF2B5EF4-FFF2-40B4-BE49-F238E27FC236}">
              <a16:creationId xmlns:a16="http://schemas.microsoft.com/office/drawing/2014/main" id="{3775CCF9-C718-439B-B18D-E2D992DF7DE8}"/>
            </a:ext>
          </a:extLst>
        </xdr:cNvPr>
        <xdr:cNvSpPr/>
      </xdr:nvSpPr>
      <xdr:spPr>
        <a:xfrm>
          <a:off x="5614260" y="12606058"/>
          <a:ext cx="2089785" cy="533401"/>
        </a:xfrm>
        <a:prstGeom prst="wedgeRoundRectCallout">
          <a:avLst>
            <a:gd name="adj1" fmla="val 59920"/>
            <a:gd name="adj2" fmla="val 346017"/>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a:latin typeface="Times New Roman" panose="02020603050405020304" pitchFamily="18" charset="0"/>
              <a:ea typeface="Verdana" panose="020B0604030504040204" pitchFamily="34" charset="0"/>
              <a:cs typeface="Times New Roman" panose="02020603050405020304" pitchFamily="18" charset="0"/>
            </a:rPr>
            <a:t>Pasirenkama pagal faktinę</a:t>
          </a:r>
        </a:p>
        <a:p>
          <a:pPr algn="l"/>
          <a:r>
            <a:rPr lang="en-US" sz="1200">
              <a:latin typeface="Times New Roman" panose="02020603050405020304" pitchFamily="18" charset="0"/>
              <a:ea typeface="Verdana" panose="020B0604030504040204" pitchFamily="34" charset="0"/>
              <a:cs typeface="Times New Roman" panose="02020603050405020304" pitchFamily="18" charset="0"/>
            </a:rPr>
            <a:t> situaciją</a:t>
          </a:r>
          <a:endParaRPr lang="lt-LT" sz="1200" baseline="0">
            <a:latin typeface="Times New Roman" panose="02020603050405020304" pitchFamily="18" charset="0"/>
            <a:ea typeface="Verdana" panose="020B0604030504040204" pitchFamily="34" charset="0"/>
            <a:cs typeface="Times New Roman" panose="02020603050405020304" pitchFamily="18" charset="0"/>
          </a:endParaRPr>
        </a:p>
      </xdr:txBody>
    </xdr:sp>
    <xdr:clientData/>
  </xdr:twoCellAnchor>
  <xdr:twoCellAnchor>
    <xdr:from>
      <xdr:col>17</xdr:col>
      <xdr:colOff>333375</xdr:colOff>
      <xdr:row>8</xdr:row>
      <xdr:rowOff>180975</xdr:rowOff>
    </xdr:from>
    <xdr:to>
      <xdr:col>19</xdr:col>
      <xdr:colOff>0</xdr:colOff>
      <xdr:row>10</xdr:row>
      <xdr:rowOff>133350</xdr:rowOff>
    </xdr:to>
    <xdr:sp macro="" textlink="">
      <xdr:nvSpPr>
        <xdr:cNvPr id="10" name="Kalbos debesėlis: stačiakampis su užapvalintais kampais 9">
          <a:extLst>
            <a:ext uri="{FF2B5EF4-FFF2-40B4-BE49-F238E27FC236}">
              <a16:creationId xmlns:a16="http://schemas.microsoft.com/office/drawing/2014/main" id="{CD650AD5-3529-47AB-8274-317D3FCB2AC2}"/>
            </a:ext>
            <a:ext uri="{147F2762-F138-4A5C-976F-8EAC2B608ADB}">
              <a16:predDERef xmlns:a16="http://schemas.microsoft.com/office/drawing/2014/main" pred="{3775CCF9-C718-439B-B18D-E2D992DF7DE8}"/>
            </a:ext>
          </a:extLst>
        </xdr:cNvPr>
        <xdr:cNvSpPr/>
      </xdr:nvSpPr>
      <xdr:spPr>
        <a:xfrm>
          <a:off x="22078950" y="4600575"/>
          <a:ext cx="1790700" cy="828675"/>
        </a:xfrm>
        <a:prstGeom prst="wedgeRoundRectCallout">
          <a:avLst>
            <a:gd name="adj1" fmla="val 38897"/>
            <a:gd name="adj2" fmla="val 174132"/>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lt-LT" sz="1200">
              <a:latin typeface="Times New Roman" panose="02020603050405020304" pitchFamily="18" charset="0"/>
              <a:ea typeface="Verdana" panose="020B0604030504040204" pitchFamily="34" charset="0"/>
              <a:cs typeface="Times New Roman" panose="02020603050405020304" pitchFamily="18" charset="0"/>
            </a:rPr>
            <a:t>Įrašoma sutartyje nurodyta </a:t>
          </a:r>
          <a:r>
            <a:rPr lang="en-US" sz="1200">
              <a:latin typeface="Times New Roman" panose="02020603050405020304" pitchFamily="18" charset="0"/>
              <a:ea typeface="Verdana" panose="020B0604030504040204" pitchFamily="34" charset="0"/>
              <a:cs typeface="Times New Roman" panose="02020603050405020304" pitchFamily="18" charset="0"/>
            </a:rPr>
            <a:t>siektina</a:t>
          </a:r>
          <a:r>
            <a:rPr lang="en-US" sz="1200" baseline="0">
              <a:latin typeface="Times New Roman" panose="02020603050405020304" pitchFamily="18" charset="0"/>
              <a:ea typeface="Verdana" panose="020B0604030504040204" pitchFamily="34" charset="0"/>
              <a:cs typeface="Times New Roman" panose="02020603050405020304" pitchFamily="18" charset="0"/>
            </a:rPr>
            <a:t> reikšmė</a:t>
          </a:r>
          <a:endParaRPr lang="lt-LT" sz="1200" baseline="0">
            <a:latin typeface="Times New Roman" panose="02020603050405020304" pitchFamily="18" charset="0"/>
            <a:ea typeface="Verdana" panose="020B0604030504040204" pitchFamily="34" charset="0"/>
            <a:cs typeface="Times New Roman" panose="02020603050405020304" pitchFamily="18" charset="0"/>
          </a:endParaRPr>
        </a:p>
        <a:p>
          <a:pPr algn="l"/>
          <a:endParaRPr lang="lt-LT" sz="1200" baseline="0">
            <a:latin typeface="Verdana" panose="020B0604030504040204" pitchFamily="34" charset="0"/>
            <a:ea typeface="Verdana" panose="020B0604030504040204" pitchFamily="34" charset="0"/>
          </a:endParaRPr>
        </a:p>
      </xdr:txBody>
    </xdr:sp>
    <xdr:clientData/>
  </xdr:twoCellAnchor>
  <xdr:twoCellAnchor>
    <xdr:from>
      <xdr:col>20</xdr:col>
      <xdr:colOff>525781</xdr:colOff>
      <xdr:row>26</xdr:row>
      <xdr:rowOff>495301</xdr:rowOff>
    </xdr:from>
    <xdr:to>
      <xdr:col>23</xdr:col>
      <xdr:colOff>60960</xdr:colOff>
      <xdr:row>27</xdr:row>
      <xdr:rowOff>335280</xdr:rowOff>
    </xdr:to>
    <xdr:sp macro="" textlink="">
      <xdr:nvSpPr>
        <xdr:cNvPr id="12" name="Kalbos debesėlis: stačiakampis su užapvalintais kampais 11">
          <a:extLst>
            <a:ext uri="{FF2B5EF4-FFF2-40B4-BE49-F238E27FC236}">
              <a16:creationId xmlns:a16="http://schemas.microsoft.com/office/drawing/2014/main" id="{F7FC7E4D-D716-460C-B2BE-A087BC11F269}"/>
            </a:ext>
          </a:extLst>
        </xdr:cNvPr>
        <xdr:cNvSpPr/>
      </xdr:nvSpPr>
      <xdr:spPr>
        <a:xfrm>
          <a:off x="26296621" y="19377661"/>
          <a:ext cx="2278379" cy="723899"/>
        </a:xfrm>
        <a:prstGeom prst="wedgeRoundRectCallout">
          <a:avLst>
            <a:gd name="adj1" fmla="val -88818"/>
            <a:gd name="adj2" fmla="val -95398"/>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a:latin typeface="Times New Roman" panose="02020603050405020304" pitchFamily="18" charset="0"/>
              <a:ea typeface="Verdana" panose="020B0604030504040204" pitchFamily="34" charset="0"/>
              <a:cs typeface="Times New Roman" panose="02020603050405020304" pitchFamily="18" charset="0"/>
            </a:rPr>
            <a:t>Įrašoma</a:t>
          </a:r>
          <a:r>
            <a:rPr lang="lt-LT" sz="1200">
              <a:latin typeface="Times New Roman" panose="02020603050405020304" pitchFamily="18" charset="0"/>
              <a:ea typeface="Verdana" panose="020B0604030504040204" pitchFamily="34" charset="0"/>
              <a:cs typeface="Times New Roman" panose="02020603050405020304" pitchFamily="18" charset="0"/>
            </a:rPr>
            <a:t> </a:t>
          </a:r>
          <a:r>
            <a:rPr lang="en-US" sz="1200">
              <a:latin typeface="Times New Roman" panose="02020603050405020304" pitchFamily="18" charset="0"/>
              <a:ea typeface="Verdana" panose="020B0604030504040204" pitchFamily="34" charset="0"/>
              <a:cs typeface="Times New Roman" panose="02020603050405020304" pitchFamily="18" charset="0"/>
            </a:rPr>
            <a:t>tiksli P</a:t>
          </a:r>
          <a:r>
            <a:rPr lang="lt-LT" sz="1200">
              <a:latin typeface="Times New Roman" panose="02020603050405020304" pitchFamily="18" charset="0"/>
              <a:ea typeface="Verdana" panose="020B0604030504040204" pitchFamily="34" charset="0"/>
              <a:cs typeface="Times New Roman" panose="02020603050405020304" pitchFamily="18" charset="0"/>
            </a:rPr>
            <a:t>Į</a:t>
          </a:r>
          <a:r>
            <a:rPr lang="en-US" sz="1200">
              <a:latin typeface="Times New Roman" panose="02020603050405020304" pitchFamily="18" charset="0"/>
              <a:ea typeface="Verdana" panose="020B0604030504040204" pitchFamily="34" charset="0"/>
              <a:cs typeface="Times New Roman" panose="02020603050405020304" pitchFamily="18" charset="0"/>
            </a:rPr>
            <a:t>P</a:t>
          </a:r>
          <a:r>
            <a:rPr lang="lt-LT" sz="1200">
              <a:latin typeface="Times New Roman" panose="02020603050405020304" pitchFamily="18" charset="0"/>
              <a:ea typeface="Verdana" panose="020B0604030504040204" pitchFamily="34" charset="0"/>
              <a:cs typeface="Times New Roman" panose="02020603050405020304" pitchFamily="18" charset="0"/>
            </a:rPr>
            <a:t> nurodyta </a:t>
          </a:r>
          <a:r>
            <a:rPr lang="en-US" sz="1200">
              <a:latin typeface="Times New Roman" panose="02020603050405020304" pitchFamily="18" charset="0"/>
              <a:ea typeface="Verdana" panose="020B0604030504040204" pitchFamily="34" charset="0"/>
              <a:cs typeface="Times New Roman" panose="02020603050405020304" pitchFamily="18" charset="0"/>
            </a:rPr>
            <a:t>finansuojamoji projekto</a:t>
          </a:r>
          <a:r>
            <a:rPr lang="en-US" sz="1200" baseline="0">
              <a:latin typeface="Times New Roman" panose="02020603050405020304" pitchFamily="18" charset="0"/>
              <a:ea typeface="Verdana" panose="020B0604030504040204" pitchFamily="34" charset="0"/>
              <a:cs typeface="Times New Roman" panose="02020603050405020304" pitchFamily="18" charset="0"/>
            </a:rPr>
            <a:t> dalis</a:t>
          </a:r>
          <a:endParaRPr lang="lt-LT" sz="1200" baseline="0">
            <a:latin typeface="Times New Roman" panose="02020603050405020304" pitchFamily="18" charset="0"/>
            <a:ea typeface="Verdana" panose="020B0604030504040204" pitchFamily="34" charset="0"/>
            <a:cs typeface="Times New Roman" panose="02020603050405020304" pitchFamily="18" charset="0"/>
          </a:endParaRPr>
        </a:p>
        <a:p>
          <a:pPr algn="l"/>
          <a:endParaRPr lang="lt-LT" sz="1200" baseline="0">
            <a:latin typeface="Times New Roman" panose="02020603050405020304" pitchFamily="18" charset="0"/>
            <a:ea typeface="Verdana" panose="020B0604030504040204" pitchFamily="34" charset="0"/>
            <a:cs typeface="Times New Roman" panose="02020603050405020304" pitchFamily="18" charset="0"/>
          </a:endParaRPr>
        </a:p>
      </xdr:txBody>
    </xdr:sp>
    <xdr:clientData/>
  </xdr:twoCellAnchor>
  <xdr:twoCellAnchor>
    <xdr:from>
      <xdr:col>6</xdr:col>
      <xdr:colOff>654231</xdr:colOff>
      <xdr:row>31</xdr:row>
      <xdr:rowOff>640171</xdr:rowOff>
    </xdr:from>
    <xdr:to>
      <xdr:col>7</xdr:col>
      <xdr:colOff>1714500</xdr:colOff>
      <xdr:row>31</xdr:row>
      <xdr:rowOff>965201</xdr:rowOff>
    </xdr:to>
    <xdr:sp macro="" textlink="">
      <xdr:nvSpPr>
        <xdr:cNvPr id="13" name="Kalbos debesėlis: stačiakampis su užapvalintais kampais 12">
          <a:extLst>
            <a:ext uri="{FF2B5EF4-FFF2-40B4-BE49-F238E27FC236}">
              <a16:creationId xmlns:a16="http://schemas.microsoft.com/office/drawing/2014/main" id="{5AC07682-B915-49AA-B9AB-DA5804F7946C}"/>
            </a:ext>
          </a:extLst>
        </xdr:cNvPr>
        <xdr:cNvSpPr/>
      </xdr:nvSpPr>
      <xdr:spPr>
        <a:xfrm>
          <a:off x="5531031" y="22217471"/>
          <a:ext cx="1987369" cy="325030"/>
        </a:xfrm>
        <a:prstGeom prst="wedgeRoundRectCallout">
          <a:avLst>
            <a:gd name="adj1" fmla="val 72901"/>
            <a:gd name="adj2" fmla="val -204536"/>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lt-LT" sz="1200">
              <a:latin typeface="Times New Roman" panose="02020603050405020304" pitchFamily="18" charset="0"/>
              <a:ea typeface="Verdana" panose="020B0604030504040204" pitchFamily="34" charset="0"/>
              <a:cs typeface="Times New Roman" panose="02020603050405020304" pitchFamily="18" charset="0"/>
            </a:rPr>
            <a:t>Įrašoma </a:t>
          </a:r>
          <a:r>
            <a:rPr lang="lt-LT" sz="1200" baseline="0">
              <a:latin typeface="Times New Roman" panose="02020603050405020304" pitchFamily="18" charset="0"/>
              <a:ea typeface="Verdana" panose="020B0604030504040204" pitchFamily="34" charset="0"/>
              <a:cs typeface="Times New Roman" panose="02020603050405020304" pitchFamily="18" charset="0"/>
            </a:rPr>
            <a:t>planuojama data</a:t>
          </a:r>
        </a:p>
      </xdr:txBody>
    </xdr:sp>
    <xdr:clientData/>
  </xdr:twoCellAnchor>
  <xdr:twoCellAnchor>
    <xdr:from>
      <xdr:col>8</xdr:col>
      <xdr:colOff>173037</xdr:colOff>
      <xdr:row>31</xdr:row>
      <xdr:rowOff>615000</xdr:rowOff>
    </xdr:from>
    <xdr:to>
      <xdr:col>9</xdr:col>
      <xdr:colOff>1012370</xdr:colOff>
      <xdr:row>31</xdr:row>
      <xdr:rowOff>1175658</xdr:rowOff>
    </xdr:to>
    <xdr:sp macro="" textlink="">
      <xdr:nvSpPr>
        <xdr:cNvPr id="14" name="Kalbos debesėlis: stačiakampis su užapvalintais kampais 13">
          <a:extLst>
            <a:ext uri="{FF2B5EF4-FFF2-40B4-BE49-F238E27FC236}">
              <a16:creationId xmlns:a16="http://schemas.microsoft.com/office/drawing/2014/main" id="{76B32631-F18C-4D49-B7E9-31F4D6857DDB}"/>
            </a:ext>
          </a:extLst>
        </xdr:cNvPr>
        <xdr:cNvSpPr/>
      </xdr:nvSpPr>
      <xdr:spPr>
        <a:xfrm>
          <a:off x="7727723" y="22255800"/>
          <a:ext cx="1971447" cy="560658"/>
        </a:xfrm>
        <a:prstGeom prst="wedgeRoundRectCallout">
          <a:avLst>
            <a:gd name="adj1" fmla="val 23495"/>
            <a:gd name="adj2" fmla="val -102250"/>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lt-LT" sz="1200">
              <a:latin typeface="Times New Roman" panose="02020603050405020304" pitchFamily="18" charset="0"/>
              <a:ea typeface="Verdana" panose="020B0604030504040204" pitchFamily="34" charset="0"/>
              <a:cs typeface="Times New Roman" panose="02020603050405020304" pitchFamily="18" charset="0"/>
            </a:rPr>
            <a:t>Įrašoma</a:t>
          </a:r>
          <a:r>
            <a:rPr lang="en-US" sz="1200">
              <a:latin typeface="Times New Roman" panose="02020603050405020304" pitchFamily="18" charset="0"/>
              <a:ea typeface="Verdana" panose="020B0604030504040204" pitchFamily="34" charset="0"/>
              <a:cs typeface="Times New Roman" panose="02020603050405020304" pitchFamily="18" charset="0"/>
            </a:rPr>
            <a:t> </a:t>
          </a:r>
          <a:r>
            <a:rPr lang="en-US" sz="1200" baseline="0">
              <a:latin typeface="Times New Roman" panose="02020603050405020304" pitchFamily="18" charset="0"/>
              <a:ea typeface="Verdana" panose="020B0604030504040204" pitchFamily="34" charset="0"/>
              <a:cs typeface="Times New Roman" panose="02020603050405020304" pitchFamily="18" charset="0"/>
            </a:rPr>
            <a:t>data tik tuo atveju, jei </a:t>
          </a:r>
          <a:r>
            <a:rPr lang="lt-LT" sz="1200" baseline="0">
              <a:latin typeface="Times New Roman" panose="02020603050405020304" pitchFamily="18" charset="0"/>
              <a:ea typeface="Verdana" panose="020B0604030504040204" pitchFamily="34" charset="0"/>
              <a:cs typeface="Times New Roman" panose="02020603050405020304" pitchFamily="18" charset="0"/>
            </a:rPr>
            <a:t>veikla jau pradėta</a:t>
          </a:r>
        </a:p>
      </xdr:txBody>
    </xdr:sp>
    <xdr:clientData/>
  </xdr:twoCellAnchor>
  <xdr:twoCellAnchor>
    <xdr:from>
      <xdr:col>9</xdr:col>
      <xdr:colOff>1017271</xdr:colOff>
      <xdr:row>31</xdr:row>
      <xdr:rowOff>259081</xdr:rowOff>
    </xdr:from>
    <xdr:to>
      <xdr:col>10</xdr:col>
      <xdr:colOff>1480458</xdr:colOff>
      <xdr:row>31</xdr:row>
      <xdr:rowOff>1153886</xdr:rowOff>
    </xdr:to>
    <xdr:sp macro="" textlink="">
      <xdr:nvSpPr>
        <xdr:cNvPr id="11" name="Kalbos debesėlis: stačiakampis su užapvalintais kampais 14">
          <a:extLst>
            <a:ext uri="{FF2B5EF4-FFF2-40B4-BE49-F238E27FC236}">
              <a16:creationId xmlns:a16="http://schemas.microsoft.com/office/drawing/2014/main" id="{7765F06B-2FA5-4337-B49A-A7260606E4C9}"/>
            </a:ext>
          </a:extLst>
        </xdr:cNvPr>
        <xdr:cNvSpPr/>
      </xdr:nvSpPr>
      <xdr:spPr>
        <a:xfrm>
          <a:off x="9704071" y="21899881"/>
          <a:ext cx="1736816" cy="894805"/>
        </a:xfrm>
        <a:prstGeom prst="wedgeRoundRectCallout">
          <a:avLst>
            <a:gd name="adj1" fmla="val -19769"/>
            <a:gd name="adj2" fmla="val -68433"/>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lt-LT" sz="1200">
              <a:latin typeface="Times New Roman" panose="02020603050405020304" pitchFamily="18" charset="0"/>
              <a:ea typeface="Verdana" panose="020B0604030504040204" pitchFamily="34" charset="0"/>
              <a:cs typeface="Times New Roman" panose="02020603050405020304" pitchFamily="18" charset="0"/>
            </a:rPr>
            <a:t>Įrašoma </a:t>
          </a:r>
          <a:r>
            <a:rPr lang="lt-LT" sz="1200" baseline="0">
              <a:latin typeface="Times New Roman" panose="02020603050405020304" pitchFamily="18" charset="0"/>
              <a:ea typeface="Verdana" panose="020B0604030504040204" pitchFamily="34" charset="0"/>
              <a:cs typeface="Times New Roman" panose="02020603050405020304" pitchFamily="18" charset="0"/>
            </a:rPr>
            <a:t>planuojama </a:t>
          </a:r>
          <a:r>
            <a:rPr lang="en-US" sz="1200" baseline="0">
              <a:latin typeface="Times New Roman" panose="02020603050405020304" pitchFamily="18" charset="0"/>
              <a:ea typeface="Verdana" panose="020B0604030504040204" pitchFamily="34" charset="0"/>
              <a:cs typeface="Times New Roman" panose="02020603050405020304" pitchFamily="18" charset="0"/>
            </a:rPr>
            <a:t>įvykdymo </a:t>
          </a:r>
          <a:r>
            <a:rPr lang="lt-LT" sz="1200" baseline="0">
              <a:latin typeface="Times New Roman" panose="02020603050405020304" pitchFamily="18" charset="0"/>
              <a:ea typeface="Verdana" panose="020B0604030504040204" pitchFamily="34" charset="0"/>
              <a:cs typeface="Times New Roman" panose="02020603050405020304" pitchFamily="18" charset="0"/>
            </a:rPr>
            <a:t>data</a:t>
          </a:r>
          <a:r>
            <a:rPr lang="en-US" sz="1200" baseline="0">
              <a:latin typeface="Times New Roman" panose="02020603050405020304" pitchFamily="18" charset="0"/>
              <a:ea typeface="Verdana" panose="020B0604030504040204" pitchFamily="34" charset="0"/>
              <a:cs typeface="Times New Roman" panose="02020603050405020304" pitchFamily="18" charset="0"/>
            </a:rPr>
            <a:t> (ne vėlesnė nei projekto pabaiga)</a:t>
          </a:r>
          <a:endParaRPr lang="lt-LT" sz="1200" baseline="0">
            <a:latin typeface="Times New Roman" panose="02020603050405020304" pitchFamily="18" charset="0"/>
            <a:ea typeface="Verdana" panose="020B0604030504040204" pitchFamily="34" charset="0"/>
            <a:cs typeface="Times New Roman" panose="02020603050405020304" pitchFamily="18" charset="0"/>
          </a:endParaRPr>
        </a:p>
      </xdr:txBody>
    </xdr:sp>
    <xdr:clientData/>
  </xdr:twoCellAnchor>
  <xdr:twoCellAnchor>
    <xdr:from>
      <xdr:col>10</xdr:col>
      <xdr:colOff>1743075</xdr:colOff>
      <xdr:row>31</xdr:row>
      <xdr:rowOff>561975</xdr:rowOff>
    </xdr:from>
    <xdr:to>
      <xdr:col>12</xdr:col>
      <xdr:colOff>161925</xdr:colOff>
      <xdr:row>32</xdr:row>
      <xdr:rowOff>171450</xdr:rowOff>
    </xdr:to>
    <xdr:sp macro="" textlink="">
      <xdr:nvSpPr>
        <xdr:cNvPr id="25" name="Kalbos debesėlis: stačiakampis su užapvalintais kampais 15">
          <a:extLst>
            <a:ext uri="{FF2B5EF4-FFF2-40B4-BE49-F238E27FC236}">
              <a16:creationId xmlns:a16="http://schemas.microsoft.com/office/drawing/2014/main" id="{F874F54F-C6A3-4500-B292-3A78A7814BD8}"/>
            </a:ext>
            <a:ext uri="{147F2762-F138-4A5C-976F-8EAC2B608ADB}">
              <a16:predDERef xmlns:a16="http://schemas.microsoft.com/office/drawing/2014/main" pred="{7765F06B-2FA5-4337-B49A-A7260606E4C9}"/>
            </a:ext>
          </a:extLst>
        </xdr:cNvPr>
        <xdr:cNvSpPr/>
      </xdr:nvSpPr>
      <xdr:spPr>
        <a:xfrm>
          <a:off x="11439525" y="22498050"/>
          <a:ext cx="2124075" cy="942975"/>
        </a:xfrm>
        <a:prstGeom prst="wedgeRoundRectCallout">
          <a:avLst>
            <a:gd name="adj1" fmla="val 19451"/>
            <a:gd name="adj2" fmla="val -99326"/>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lt-LT" sz="1200">
              <a:latin typeface="Times New Roman" panose="02020603050405020304" pitchFamily="18" charset="0"/>
              <a:ea typeface="Verdana" panose="020B0604030504040204" pitchFamily="34" charset="0"/>
              <a:cs typeface="Times New Roman" panose="02020603050405020304" pitchFamily="18" charset="0"/>
            </a:rPr>
            <a:t>Įrašoma faktinė</a:t>
          </a:r>
          <a:r>
            <a:rPr lang="lt-LT" sz="1200" baseline="0">
              <a:latin typeface="Times New Roman" panose="02020603050405020304" pitchFamily="18" charset="0"/>
              <a:ea typeface="Verdana" panose="020B0604030504040204" pitchFamily="34" charset="0"/>
              <a:cs typeface="Times New Roman" panose="02020603050405020304" pitchFamily="18" charset="0"/>
            </a:rPr>
            <a:t> </a:t>
          </a:r>
          <a:r>
            <a:rPr lang="en-US" sz="1200">
              <a:latin typeface="Times New Roman" panose="02020603050405020304" pitchFamily="18" charset="0"/>
              <a:ea typeface="Verdana" panose="020B0604030504040204" pitchFamily="34" charset="0"/>
              <a:cs typeface="Times New Roman" panose="02020603050405020304" pitchFamily="18" charset="0"/>
            </a:rPr>
            <a:t>įvykdymo</a:t>
          </a:r>
          <a:r>
            <a:rPr lang="lt-LT" sz="1200">
              <a:latin typeface="Times New Roman" panose="02020603050405020304" pitchFamily="18" charset="0"/>
              <a:ea typeface="Verdana" panose="020B0604030504040204" pitchFamily="34" charset="0"/>
              <a:cs typeface="Times New Roman" panose="02020603050405020304" pitchFamily="18" charset="0"/>
            </a:rPr>
            <a:t> data.</a:t>
          </a:r>
        </a:p>
        <a:p>
          <a:pPr algn="l"/>
          <a:r>
            <a:rPr lang="lt-LT" sz="1200" cap="all" baseline="0">
              <a:latin typeface="Times New Roman" panose="02020603050405020304" pitchFamily="18" charset="0"/>
              <a:ea typeface="Verdana" panose="020B0604030504040204" pitchFamily="34" charset="0"/>
              <a:cs typeface="Times New Roman" panose="02020603050405020304" pitchFamily="18" charset="0"/>
            </a:rPr>
            <a:t>jei veiklos nebaigtos - data nenurodoma</a:t>
          </a:r>
          <a:r>
            <a:rPr lang="en-US" sz="1200" cap="all" baseline="0">
              <a:latin typeface="Times New Roman" panose="02020603050405020304" pitchFamily="18" charset="0"/>
              <a:ea typeface="Verdana" panose="020B0604030504040204" pitchFamily="34" charset="0"/>
              <a:cs typeface="Times New Roman" panose="02020603050405020304" pitchFamily="18" charset="0"/>
            </a:rPr>
            <a:t> </a:t>
          </a:r>
          <a:endParaRPr lang="lt-LT" sz="1200" cap="all" baseline="0">
            <a:latin typeface="Times New Roman" panose="02020603050405020304" pitchFamily="18" charset="0"/>
            <a:ea typeface="Verdana" panose="020B0604030504040204" pitchFamily="34" charset="0"/>
            <a:cs typeface="Times New Roman" panose="02020603050405020304" pitchFamily="18" charset="0"/>
          </a:endParaRPr>
        </a:p>
      </xdr:txBody>
    </xdr:sp>
    <xdr:clientData/>
  </xdr:twoCellAnchor>
  <xdr:twoCellAnchor>
    <xdr:from>
      <xdr:col>12</xdr:col>
      <xdr:colOff>331470</xdr:colOff>
      <xdr:row>31</xdr:row>
      <xdr:rowOff>683895</xdr:rowOff>
    </xdr:from>
    <xdr:to>
      <xdr:col>13</xdr:col>
      <xdr:colOff>19050</xdr:colOff>
      <xdr:row>31</xdr:row>
      <xdr:rowOff>1253490</xdr:rowOff>
    </xdr:to>
    <xdr:sp macro="" textlink="">
      <xdr:nvSpPr>
        <xdr:cNvPr id="15" name="Kalbos debesėlis: stačiakampis su užapvalintais kampais 16">
          <a:extLst>
            <a:ext uri="{FF2B5EF4-FFF2-40B4-BE49-F238E27FC236}">
              <a16:creationId xmlns:a16="http://schemas.microsoft.com/office/drawing/2014/main" id="{A1D2B919-3169-45A7-8B31-4064DFED8008}"/>
            </a:ext>
          </a:extLst>
        </xdr:cNvPr>
        <xdr:cNvSpPr/>
      </xdr:nvSpPr>
      <xdr:spPr>
        <a:xfrm>
          <a:off x="14161770" y="22648545"/>
          <a:ext cx="2545080" cy="569595"/>
        </a:xfrm>
        <a:prstGeom prst="wedgeRoundRectCallout">
          <a:avLst>
            <a:gd name="adj1" fmla="val -20763"/>
            <a:gd name="adj2" fmla="val -110583"/>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lt-LT" sz="1200">
              <a:latin typeface="Times New Roman" panose="02020603050405020304" pitchFamily="18" charset="0"/>
              <a:ea typeface="Verdana" panose="020B0604030504040204" pitchFamily="34" charset="0"/>
              <a:cs typeface="Times New Roman" panose="02020603050405020304" pitchFamily="18" charset="0"/>
            </a:rPr>
            <a:t>Veiksmo būsena įrašoma pagal faktinę situaciją</a:t>
          </a:r>
          <a:r>
            <a:rPr lang="lt-LT" sz="1200" baseline="0">
              <a:latin typeface="Times New Roman" panose="02020603050405020304" pitchFamily="18" charset="0"/>
              <a:ea typeface="Verdana" panose="020B0604030504040204" pitchFamily="34" charset="0"/>
              <a:cs typeface="Times New Roman" panose="02020603050405020304" pitchFamily="18" charset="0"/>
            </a:rPr>
            <a:t>.</a:t>
          </a:r>
        </a:p>
      </xdr:txBody>
    </xdr:sp>
    <xdr:clientData/>
  </xdr:twoCellAnchor>
  <xdr:twoCellAnchor>
    <xdr:from>
      <xdr:col>4</xdr:col>
      <xdr:colOff>1619250</xdr:colOff>
      <xdr:row>0</xdr:row>
      <xdr:rowOff>266700</xdr:rowOff>
    </xdr:from>
    <xdr:to>
      <xdr:col>7</xdr:col>
      <xdr:colOff>1228725</xdr:colOff>
      <xdr:row>3</xdr:row>
      <xdr:rowOff>28575</xdr:rowOff>
    </xdr:to>
    <xdr:sp macro="" textlink="">
      <xdr:nvSpPr>
        <xdr:cNvPr id="18" name="Kalbos debesėlis: stačiakampis su užapvalintais kampais 17">
          <a:extLst>
            <a:ext uri="{FF2B5EF4-FFF2-40B4-BE49-F238E27FC236}">
              <a16:creationId xmlns:a16="http://schemas.microsoft.com/office/drawing/2014/main" id="{0CAE5144-8487-4C24-A43E-54949A45D77D}"/>
            </a:ext>
            <a:ext uri="{147F2762-F138-4A5C-976F-8EAC2B608ADB}">
              <a16:predDERef xmlns:a16="http://schemas.microsoft.com/office/drawing/2014/main" pred="{A1D2B919-3169-45A7-8B31-4064DFED8008}"/>
            </a:ext>
          </a:extLst>
        </xdr:cNvPr>
        <xdr:cNvSpPr/>
      </xdr:nvSpPr>
      <xdr:spPr>
        <a:xfrm>
          <a:off x="3905250" y="266700"/>
          <a:ext cx="2981325" cy="1285875"/>
        </a:xfrm>
        <a:prstGeom prst="wedgeRoundRectCallout">
          <a:avLst>
            <a:gd name="adj1" fmla="val -48795"/>
            <a:gd name="adj2" fmla="val 170198"/>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lang="lt-LT" sz="1600">
              <a:solidFill>
                <a:schemeClr val="lt1"/>
              </a:solidFill>
              <a:effectLst/>
              <a:latin typeface="Times New Roman" panose="02020603050405020304" pitchFamily="18" charset="0"/>
              <a:ea typeface="+mn-ea"/>
              <a:cs typeface="Times New Roman" panose="02020603050405020304" pitchFamily="18" charset="0"/>
            </a:rPr>
            <a:t>Mėlyn</a:t>
          </a:r>
          <a:r>
            <a:rPr lang="en-US" sz="1600">
              <a:solidFill>
                <a:schemeClr val="lt1"/>
              </a:solidFill>
              <a:effectLst/>
              <a:latin typeface="Times New Roman" panose="02020603050405020304" pitchFamily="18" charset="0"/>
              <a:ea typeface="+mn-ea"/>
              <a:cs typeface="Times New Roman" panose="02020603050405020304" pitchFamily="18" charset="0"/>
            </a:rPr>
            <a:t>i</a:t>
          </a:r>
          <a:r>
            <a:rPr lang="lt-LT" sz="1600">
              <a:solidFill>
                <a:schemeClr val="lt1"/>
              </a:solidFill>
              <a:effectLst/>
              <a:latin typeface="Times New Roman" panose="02020603050405020304" pitchFamily="18" charset="0"/>
              <a:ea typeface="+mn-ea"/>
              <a:cs typeface="Times New Roman" panose="02020603050405020304" pitchFamily="18" charset="0"/>
            </a:rPr>
            <a:t> langel</a:t>
          </a:r>
          <a:r>
            <a:rPr lang="en-US" sz="1600">
              <a:solidFill>
                <a:schemeClr val="lt1"/>
              </a:solidFill>
              <a:effectLst/>
              <a:latin typeface="Times New Roman" panose="02020603050405020304" pitchFamily="18" charset="0"/>
              <a:ea typeface="+mn-ea"/>
              <a:cs typeface="Times New Roman" panose="02020603050405020304" pitchFamily="18" charset="0"/>
            </a:rPr>
            <a:t>iai</a:t>
          </a:r>
          <a:r>
            <a:rPr lang="lt-LT" sz="1600">
              <a:solidFill>
                <a:schemeClr val="lt1"/>
              </a:solidFill>
              <a:effectLst/>
              <a:latin typeface="Times New Roman" panose="02020603050405020304" pitchFamily="18" charset="0"/>
              <a:ea typeface="+mn-ea"/>
              <a:cs typeface="Times New Roman" panose="02020603050405020304" pitchFamily="18" charset="0"/>
            </a:rPr>
            <a:t> užpildom</a:t>
          </a:r>
          <a:r>
            <a:rPr lang="en-US" sz="1600">
              <a:solidFill>
                <a:schemeClr val="lt1"/>
              </a:solidFill>
              <a:effectLst/>
              <a:latin typeface="Times New Roman" panose="02020603050405020304" pitchFamily="18" charset="0"/>
              <a:ea typeface="+mn-ea"/>
              <a:cs typeface="Times New Roman" panose="02020603050405020304" pitchFamily="18" charset="0"/>
            </a:rPr>
            <a:t>i</a:t>
          </a:r>
          <a:r>
            <a:rPr lang="lt-LT" sz="1600">
              <a:solidFill>
                <a:schemeClr val="lt1"/>
              </a:solidFill>
              <a:effectLst/>
              <a:latin typeface="Times New Roman" panose="02020603050405020304" pitchFamily="18" charset="0"/>
              <a:ea typeface="+mn-ea"/>
              <a:cs typeface="Times New Roman" panose="02020603050405020304" pitchFamily="18" charset="0"/>
            </a:rPr>
            <a:t> pagal sutartyje</a:t>
          </a:r>
          <a:r>
            <a:rPr lang="lt-LT" sz="1600" baseline="0">
              <a:solidFill>
                <a:schemeClr val="lt1"/>
              </a:solidFill>
              <a:effectLst/>
              <a:latin typeface="Times New Roman" panose="02020603050405020304" pitchFamily="18" charset="0"/>
              <a:ea typeface="+mn-ea"/>
              <a:cs typeface="Times New Roman" panose="02020603050405020304" pitchFamily="18" charset="0"/>
            </a:rPr>
            <a:t> nurodytą informaciją.</a:t>
          </a:r>
        </a:p>
        <a:p>
          <a:pPr marL="0" marR="0" lvl="0" indent="0" defTabSz="914400" eaLnBrk="1" fontAlgn="auto" latinLnBrk="0" hangingPunct="1">
            <a:lnSpc>
              <a:spcPct val="100000"/>
            </a:lnSpc>
            <a:spcBef>
              <a:spcPts val="0"/>
            </a:spcBef>
            <a:spcAft>
              <a:spcPts val="0"/>
            </a:spcAft>
            <a:buClrTx/>
            <a:buSzTx/>
            <a:buFontTx/>
            <a:buNone/>
            <a:tabLst/>
            <a:defRPr/>
          </a:pPr>
          <a:r>
            <a:rPr lang="lt-LT" sz="1100" baseline="0">
              <a:solidFill>
                <a:schemeClr val="lt1"/>
              </a:solidFill>
              <a:effectLst/>
              <a:latin typeface="+mn-lt"/>
              <a:ea typeface="+mn-ea"/>
              <a:cs typeface="+mn-cs"/>
            </a:rPr>
            <a:t>Esant DMS, mėlynai nuspalvinti laukai užsipildytų automatiškai.</a:t>
          </a:r>
          <a:endParaRPr lang="lt-LT" sz="1600">
            <a:effectLst/>
          </a:endParaRPr>
        </a:p>
        <a:p>
          <a:endParaRPr lang="lt-LT" sz="1600">
            <a:effectLst/>
            <a:latin typeface="Times New Roman" panose="02020603050405020304" pitchFamily="18" charset="0"/>
            <a:cs typeface="Times New Roman" panose="02020603050405020304" pitchFamily="18" charset="0"/>
          </a:endParaRPr>
        </a:p>
      </xdr:txBody>
    </xdr:sp>
    <xdr:clientData/>
  </xdr:twoCellAnchor>
  <xdr:twoCellAnchor>
    <xdr:from>
      <xdr:col>13</xdr:col>
      <xdr:colOff>199390</xdr:colOff>
      <xdr:row>8</xdr:row>
      <xdr:rowOff>212164</xdr:rowOff>
    </xdr:from>
    <xdr:to>
      <xdr:col>15</xdr:col>
      <xdr:colOff>298450</xdr:colOff>
      <xdr:row>10</xdr:row>
      <xdr:rowOff>44450</xdr:rowOff>
    </xdr:to>
    <xdr:sp macro="" textlink="">
      <xdr:nvSpPr>
        <xdr:cNvPr id="29" name="Kalbos debesėlis: stačiakampis su užapvalintais kampais 18">
          <a:extLst>
            <a:ext uri="{FF2B5EF4-FFF2-40B4-BE49-F238E27FC236}">
              <a16:creationId xmlns:a16="http://schemas.microsoft.com/office/drawing/2014/main" id="{223BAEE9-4B41-4BC7-A618-1BB5661821E2}"/>
            </a:ext>
            <a:ext uri="{147F2762-F138-4A5C-976F-8EAC2B608ADB}">
              <a16:predDERef xmlns:a16="http://schemas.microsoft.com/office/drawing/2014/main" pred="{0CAE5144-8487-4C24-A43E-54949A45D77D}"/>
            </a:ext>
          </a:extLst>
        </xdr:cNvPr>
        <xdr:cNvSpPr/>
      </xdr:nvSpPr>
      <xdr:spPr>
        <a:xfrm>
          <a:off x="16382365" y="4631764"/>
          <a:ext cx="3318510" cy="708586"/>
        </a:xfrm>
        <a:prstGeom prst="wedgeRoundRectCallout">
          <a:avLst>
            <a:gd name="adj1" fmla="val -67686"/>
            <a:gd name="adj2" fmla="val 144887"/>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b="0">
              <a:latin typeface="Times New Roman" panose="02020603050405020304" pitchFamily="18" charset="0"/>
              <a:ea typeface="Verdana" panose="020B0604030504040204" pitchFamily="34" charset="0"/>
              <a:cs typeface="Times New Roman" panose="02020603050405020304" pitchFamily="18" charset="0"/>
            </a:rPr>
            <a:t>Rodikli</a:t>
          </a:r>
          <a:r>
            <a:rPr lang="lt-LT" sz="1200" b="0">
              <a:latin typeface="Times New Roman" panose="02020603050405020304" pitchFamily="18" charset="0"/>
              <a:ea typeface="Verdana" panose="020B0604030504040204" pitchFamily="34" charset="0"/>
              <a:cs typeface="Times New Roman" panose="02020603050405020304" pitchFamily="18" charset="0"/>
            </a:rPr>
            <a:t>o</a:t>
          </a:r>
          <a:r>
            <a:rPr lang="lt-LT" sz="1200" b="0" baseline="0">
              <a:latin typeface="Times New Roman" panose="02020603050405020304" pitchFamily="18" charset="0"/>
              <a:ea typeface="Verdana" panose="020B0604030504040204" pitchFamily="34" charset="0"/>
              <a:cs typeface="Times New Roman" panose="02020603050405020304" pitchFamily="18" charset="0"/>
            </a:rPr>
            <a:t> pavadinimas ir stebėsenos rodiklio kodas</a:t>
          </a:r>
          <a:r>
            <a:rPr lang="en-US" sz="1200" b="0" baseline="0">
              <a:latin typeface="Times New Roman" panose="02020603050405020304" pitchFamily="18" charset="0"/>
              <a:ea typeface="Verdana" panose="020B0604030504040204" pitchFamily="34" charset="0"/>
              <a:cs typeface="Times New Roman" panose="02020603050405020304" pitchFamily="18" charset="0"/>
            </a:rPr>
            <a:t> nurodomi i</a:t>
          </a:r>
          <a:r>
            <a:rPr lang="lt-LT" sz="1200" b="0" baseline="0">
              <a:latin typeface="Times New Roman" panose="02020603050405020304" pitchFamily="18" charset="0"/>
              <a:ea typeface="Verdana" panose="020B0604030504040204" pitchFamily="34" charset="0"/>
              <a:cs typeface="Times New Roman" panose="02020603050405020304" pitchFamily="18" charset="0"/>
            </a:rPr>
            <a:t>š</a:t>
          </a:r>
          <a:r>
            <a:rPr lang="en-US" sz="1200" b="0" baseline="0">
              <a:latin typeface="Times New Roman" panose="02020603050405020304" pitchFamily="18" charset="0"/>
              <a:ea typeface="Verdana" panose="020B0604030504040204" pitchFamily="34" charset="0"/>
              <a:cs typeface="Times New Roman" panose="02020603050405020304" pitchFamily="18" charset="0"/>
            </a:rPr>
            <a:t> sutartie</a:t>
          </a:r>
          <a:r>
            <a:rPr lang="lt-LT" sz="1200" b="0" baseline="0">
              <a:latin typeface="Times New Roman" panose="02020603050405020304" pitchFamily="18" charset="0"/>
              <a:ea typeface="Verdana" panose="020B0604030504040204" pitchFamily="34" charset="0"/>
              <a:cs typeface="Times New Roman" panose="02020603050405020304" pitchFamily="18" charset="0"/>
            </a:rPr>
            <a:t>s.</a:t>
          </a:r>
        </a:p>
      </xdr:txBody>
    </xdr:sp>
    <xdr:clientData/>
  </xdr:twoCellAnchor>
  <xdr:twoCellAnchor>
    <xdr:from>
      <xdr:col>10</xdr:col>
      <xdr:colOff>1085850</xdr:colOff>
      <xdr:row>22</xdr:row>
      <xdr:rowOff>284692</xdr:rowOff>
    </xdr:from>
    <xdr:to>
      <xdr:col>11</xdr:col>
      <xdr:colOff>569383</xdr:colOff>
      <xdr:row>23</xdr:row>
      <xdr:rowOff>572559</xdr:rowOff>
    </xdr:to>
    <xdr:sp macro="" textlink="">
      <xdr:nvSpPr>
        <xdr:cNvPr id="2" name="Kalbos debesėlis: stačiakampis su užapvalintais kampais 1">
          <a:extLst>
            <a:ext uri="{FF2B5EF4-FFF2-40B4-BE49-F238E27FC236}">
              <a16:creationId xmlns:a16="http://schemas.microsoft.com/office/drawing/2014/main" id="{22CB3490-872D-7344-58B9-E96F15CEA155}"/>
            </a:ext>
          </a:extLst>
        </xdr:cNvPr>
        <xdr:cNvSpPr/>
      </xdr:nvSpPr>
      <xdr:spPr>
        <a:xfrm>
          <a:off x="11068050" y="12524317"/>
          <a:ext cx="2017183" cy="735542"/>
        </a:xfrm>
        <a:prstGeom prst="wedgeRoundRectCallout">
          <a:avLst>
            <a:gd name="adj1" fmla="val -65715"/>
            <a:gd name="adj2" fmla="val 248735"/>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lt-LT" sz="1200">
              <a:latin typeface="Times New Roman" panose="02020603050405020304" pitchFamily="18" charset="0"/>
              <a:cs typeface="Times New Roman" panose="02020603050405020304" pitchFamily="18" charset="0"/>
            </a:rPr>
            <a:t>Nurodoma projekto veiklų pradžios</a:t>
          </a:r>
          <a:r>
            <a:rPr lang="lt-LT" sz="1200" baseline="0">
              <a:latin typeface="Times New Roman" panose="02020603050405020304" pitchFamily="18" charset="0"/>
              <a:cs typeface="Times New Roman" panose="02020603050405020304" pitchFamily="18" charset="0"/>
            </a:rPr>
            <a:t> data, nurodyta sutartyje</a:t>
          </a:r>
          <a:endParaRPr lang="en-US" sz="1200">
            <a:latin typeface="Times New Roman" panose="02020603050405020304" pitchFamily="18" charset="0"/>
            <a:cs typeface="Times New Roman" panose="02020603050405020304" pitchFamily="18" charset="0"/>
          </a:endParaRPr>
        </a:p>
      </xdr:txBody>
    </xdr:sp>
    <xdr:clientData/>
  </xdr:twoCellAnchor>
  <xdr:twoCellAnchor>
    <xdr:from>
      <xdr:col>12</xdr:col>
      <xdr:colOff>1115484</xdr:colOff>
      <xdr:row>22</xdr:row>
      <xdr:rowOff>371475</xdr:rowOff>
    </xdr:from>
    <xdr:to>
      <xdr:col>13</xdr:col>
      <xdr:colOff>171450</xdr:colOff>
      <xdr:row>23</xdr:row>
      <xdr:rowOff>670856</xdr:rowOff>
    </xdr:to>
    <xdr:sp macro="" textlink="">
      <xdr:nvSpPr>
        <xdr:cNvPr id="4" name="Kalbos debesėlis: stačiakampis su užapvalintais kampais 3">
          <a:extLst>
            <a:ext uri="{FF2B5EF4-FFF2-40B4-BE49-F238E27FC236}">
              <a16:creationId xmlns:a16="http://schemas.microsoft.com/office/drawing/2014/main" id="{1C6E4D31-0721-2E41-8A85-3463AD2EDD3B}"/>
            </a:ext>
          </a:extLst>
        </xdr:cNvPr>
        <xdr:cNvSpPr/>
      </xdr:nvSpPr>
      <xdr:spPr>
        <a:xfrm>
          <a:off x="14968644" y="17242155"/>
          <a:ext cx="1921086" cy="756581"/>
        </a:xfrm>
        <a:prstGeom prst="wedgeRoundRectCallout">
          <a:avLst>
            <a:gd name="adj1" fmla="val -66130"/>
            <a:gd name="adj2" fmla="val 229566"/>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lt-LT" sz="1200">
              <a:latin typeface="Times New Roman" panose="02020603050405020304" pitchFamily="18" charset="0"/>
              <a:cs typeface="Times New Roman" panose="02020603050405020304" pitchFamily="18" charset="0"/>
            </a:rPr>
            <a:t>Nurodoma projekto veiklų pabaigos data, nurodyta sutartyje</a:t>
          </a:r>
          <a:endParaRPr lang="en-US" sz="1200">
            <a:latin typeface="Times New Roman" panose="02020603050405020304" pitchFamily="18" charset="0"/>
            <a:cs typeface="Times New Roman" panose="02020603050405020304" pitchFamily="18" charset="0"/>
          </a:endParaRPr>
        </a:p>
      </xdr:txBody>
    </xdr:sp>
    <xdr:clientData/>
  </xdr:twoCellAnchor>
  <xdr:twoCellAnchor>
    <xdr:from>
      <xdr:col>6</xdr:col>
      <xdr:colOff>660842</xdr:colOff>
      <xdr:row>44</xdr:row>
      <xdr:rowOff>614680</xdr:rowOff>
    </xdr:from>
    <xdr:to>
      <xdr:col>7</xdr:col>
      <xdr:colOff>1577339</xdr:colOff>
      <xdr:row>46</xdr:row>
      <xdr:rowOff>434788</xdr:rowOff>
    </xdr:to>
    <xdr:sp macro="" textlink="">
      <xdr:nvSpPr>
        <xdr:cNvPr id="9" name="Kalbos debesėlis: stačiakampis su užapvalintais kampais 8">
          <a:extLst>
            <a:ext uri="{FF2B5EF4-FFF2-40B4-BE49-F238E27FC236}">
              <a16:creationId xmlns:a16="http://schemas.microsoft.com/office/drawing/2014/main" id="{9F0AF936-FA52-4237-BFBB-E34DCC466AAA}"/>
            </a:ext>
          </a:extLst>
        </xdr:cNvPr>
        <xdr:cNvSpPr/>
      </xdr:nvSpPr>
      <xdr:spPr>
        <a:xfrm>
          <a:off x="5583362" y="32359600"/>
          <a:ext cx="1846137" cy="1206948"/>
        </a:xfrm>
        <a:prstGeom prst="wedgeRoundRectCallout">
          <a:avLst>
            <a:gd name="adj1" fmla="val 61940"/>
            <a:gd name="adj2" fmla="val -106049"/>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lt-LT" sz="1200">
              <a:solidFill>
                <a:schemeClr val="bg1"/>
              </a:solidFill>
              <a:latin typeface="Times New Roman" panose="02020603050405020304" pitchFamily="18" charset="0"/>
              <a:ea typeface="Verdana" panose="020B0604030504040204" pitchFamily="34" charset="0"/>
              <a:cs typeface="Times New Roman" panose="02020603050405020304" pitchFamily="18" charset="0"/>
            </a:rPr>
            <a:t>Informavimo priemonės būsena įrašoma pagal faktinę situaciją, pateikiant</a:t>
          </a:r>
          <a:r>
            <a:rPr lang="lt-LT" sz="1200" baseline="0">
              <a:solidFill>
                <a:schemeClr val="bg1"/>
              </a:solidFill>
              <a:latin typeface="Times New Roman" panose="02020603050405020304" pitchFamily="18" charset="0"/>
              <a:ea typeface="Verdana" panose="020B0604030504040204" pitchFamily="34" charset="0"/>
              <a:cs typeface="Times New Roman" panose="02020603050405020304" pitchFamily="18" charset="0"/>
            </a:rPr>
            <a:t> nuorodas ir/ar ekranvaizdžius</a:t>
          </a:r>
          <a:endParaRPr lang="en-US" sz="1200" baseline="0">
            <a:solidFill>
              <a:schemeClr val="bg1"/>
            </a:solidFill>
            <a:latin typeface="Times New Roman" panose="02020603050405020304" pitchFamily="18" charset="0"/>
            <a:ea typeface="Verdana" panose="020B0604030504040204" pitchFamily="34" charset="0"/>
            <a:cs typeface="Times New Roman" panose="02020603050405020304" pitchFamily="18" charset="0"/>
          </a:endParaRPr>
        </a:p>
        <a:p>
          <a:pPr algn="l"/>
          <a:endParaRPr lang="lt-LT" sz="1200" baseline="0">
            <a:solidFill>
              <a:srgbClr val="FF0000"/>
            </a:solidFill>
            <a:latin typeface="Verdana" panose="020B0604030504040204" pitchFamily="34" charset="0"/>
            <a:ea typeface="Verdana" panose="020B0604030504040204" pitchFamily="34" charset="0"/>
          </a:endParaRPr>
        </a:p>
      </xdr:txBody>
    </xdr:sp>
    <xdr:clientData/>
  </xdr:twoCellAnchor>
  <xdr:twoCellAnchor>
    <xdr:from>
      <xdr:col>4</xdr:col>
      <xdr:colOff>787997</xdr:colOff>
      <xdr:row>33</xdr:row>
      <xdr:rowOff>208878</xdr:rowOff>
    </xdr:from>
    <xdr:to>
      <xdr:col>6</xdr:col>
      <xdr:colOff>770709</xdr:colOff>
      <xdr:row>33</xdr:row>
      <xdr:rowOff>920931</xdr:rowOff>
    </xdr:to>
    <xdr:sp macro="" textlink="">
      <xdr:nvSpPr>
        <xdr:cNvPr id="16" name="Kalbos debesėlis: stačiakampis su užapvalintais kampais 15">
          <a:extLst>
            <a:ext uri="{FF2B5EF4-FFF2-40B4-BE49-F238E27FC236}">
              <a16:creationId xmlns:a16="http://schemas.microsoft.com/office/drawing/2014/main" id="{C5368363-6161-4187-8008-56EA8E75D6A3}"/>
            </a:ext>
          </a:extLst>
        </xdr:cNvPr>
        <xdr:cNvSpPr/>
      </xdr:nvSpPr>
      <xdr:spPr>
        <a:xfrm>
          <a:off x="3165437" y="25004358"/>
          <a:ext cx="2527792" cy="712053"/>
        </a:xfrm>
        <a:prstGeom prst="wedgeRoundRectCallout">
          <a:avLst>
            <a:gd name="adj1" fmla="val -34500"/>
            <a:gd name="adj2" fmla="val 78186"/>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lt-LT" sz="1200" baseline="0">
              <a:latin typeface="Times New Roman" panose="02020603050405020304" pitchFamily="18" charset="0"/>
              <a:ea typeface="Verdana" panose="020B0604030504040204" pitchFamily="34" charset="0"/>
              <a:cs typeface="Times New Roman" panose="02020603050405020304" pitchFamily="18" charset="0"/>
            </a:rPr>
            <a:t>Pildoma,jei projekto sutartyje numatyta antra veikla (kitas intensyvumas, kitas reglamentas)</a:t>
          </a:r>
        </a:p>
      </xdr:txBody>
    </xdr:sp>
    <xdr:clientData/>
  </xdr:twoCellAnchor>
  <xdr:twoCellAnchor>
    <xdr:from>
      <xdr:col>20</xdr:col>
      <xdr:colOff>525781</xdr:colOff>
      <xdr:row>34</xdr:row>
      <xdr:rowOff>495301</xdr:rowOff>
    </xdr:from>
    <xdr:to>
      <xdr:col>23</xdr:col>
      <xdr:colOff>1</xdr:colOff>
      <xdr:row>35</xdr:row>
      <xdr:rowOff>259080</xdr:rowOff>
    </xdr:to>
    <xdr:sp macro="" textlink="">
      <xdr:nvSpPr>
        <xdr:cNvPr id="17" name="Kalbos debesėlis: stačiakampis su užapvalintais kampais 16">
          <a:extLst>
            <a:ext uri="{FF2B5EF4-FFF2-40B4-BE49-F238E27FC236}">
              <a16:creationId xmlns:a16="http://schemas.microsoft.com/office/drawing/2014/main" id="{2D377224-D77E-4F17-A972-FEAF7674111F}"/>
            </a:ext>
          </a:extLst>
        </xdr:cNvPr>
        <xdr:cNvSpPr/>
      </xdr:nvSpPr>
      <xdr:spPr>
        <a:xfrm>
          <a:off x="26296621" y="25885141"/>
          <a:ext cx="2217420" cy="647699"/>
        </a:xfrm>
        <a:prstGeom prst="wedgeRoundRectCallout">
          <a:avLst>
            <a:gd name="adj1" fmla="val -88818"/>
            <a:gd name="adj2" fmla="val -95398"/>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a:latin typeface="Times New Roman" panose="02020603050405020304" pitchFamily="18" charset="0"/>
              <a:ea typeface="Verdana" panose="020B0604030504040204" pitchFamily="34" charset="0"/>
              <a:cs typeface="Times New Roman" panose="02020603050405020304" pitchFamily="18" charset="0"/>
            </a:rPr>
            <a:t>Įrašoma</a:t>
          </a:r>
          <a:r>
            <a:rPr lang="lt-LT" sz="1200">
              <a:latin typeface="Times New Roman" panose="02020603050405020304" pitchFamily="18" charset="0"/>
              <a:ea typeface="Verdana" panose="020B0604030504040204" pitchFamily="34" charset="0"/>
              <a:cs typeface="Times New Roman" panose="02020603050405020304" pitchFamily="18" charset="0"/>
            </a:rPr>
            <a:t> </a:t>
          </a:r>
          <a:r>
            <a:rPr lang="en-US" sz="1200">
              <a:latin typeface="Times New Roman" panose="02020603050405020304" pitchFamily="18" charset="0"/>
              <a:ea typeface="Verdana" panose="020B0604030504040204" pitchFamily="34" charset="0"/>
              <a:cs typeface="Times New Roman" panose="02020603050405020304" pitchFamily="18" charset="0"/>
            </a:rPr>
            <a:t>tiksli P</a:t>
          </a:r>
          <a:r>
            <a:rPr lang="lt-LT" sz="1200">
              <a:latin typeface="Times New Roman" panose="02020603050405020304" pitchFamily="18" charset="0"/>
              <a:ea typeface="Verdana" panose="020B0604030504040204" pitchFamily="34" charset="0"/>
              <a:cs typeface="Times New Roman" panose="02020603050405020304" pitchFamily="18" charset="0"/>
            </a:rPr>
            <a:t>Į</a:t>
          </a:r>
          <a:r>
            <a:rPr lang="en-US" sz="1200">
              <a:latin typeface="Times New Roman" panose="02020603050405020304" pitchFamily="18" charset="0"/>
              <a:ea typeface="Verdana" panose="020B0604030504040204" pitchFamily="34" charset="0"/>
              <a:cs typeface="Times New Roman" panose="02020603050405020304" pitchFamily="18" charset="0"/>
            </a:rPr>
            <a:t>P</a:t>
          </a:r>
          <a:r>
            <a:rPr lang="lt-LT" sz="1200">
              <a:latin typeface="Times New Roman" panose="02020603050405020304" pitchFamily="18" charset="0"/>
              <a:ea typeface="Verdana" panose="020B0604030504040204" pitchFamily="34" charset="0"/>
              <a:cs typeface="Times New Roman" panose="02020603050405020304" pitchFamily="18" charset="0"/>
            </a:rPr>
            <a:t> nurodyta </a:t>
          </a:r>
          <a:r>
            <a:rPr lang="en-US" sz="1200">
              <a:latin typeface="Times New Roman" panose="02020603050405020304" pitchFamily="18" charset="0"/>
              <a:ea typeface="Verdana" panose="020B0604030504040204" pitchFamily="34" charset="0"/>
              <a:cs typeface="Times New Roman" panose="02020603050405020304" pitchFamily="18" charset="0"/>
            </a:rPr>
            <a:t>finansuojamoji projekto</a:t>
          </a:r>
          <a:r>
            <a:rPr lang="en-US" sz="1200" baseline="0">
              <a:latin typeface="Times New Roman" panose="02020603050405020304" pitchFamily="18" charset="0"/>
              <a:ea typeface="Verdana" panose="020B0604030504040204" pitchFamily="34" charset="0"/>
              <a:cs typeface="Times New Roman" panose="02020603050405020304" pitchFamily="18" charset="0"/>
            </a:rPr>
            <a:t> dalis</a:t>
          </a:r>
          <a:endParaRPr lang="lt-LT" sz="1200" baseline="0">
            <a:latin typeface="Times New Roman" panose="02020603050405020304" pitchFamily="18" charset="0"/>
            <a:ea typeface="Verdana" panose="020B0604030504040204" pitchFamily="34" charset="0"/>
            <a:cs typeface="Times New Roman" panose="02020603050405020304" pitchFamily="18" charset="0"/>
          </a:endParaRPr>
        </a:p>
        <a:p>
          <a:pPr algn="l"/>
          <a:endParaRPr lang="lt-LT" sz="1200" baseline="0">
            <a:latin typeface="Times New Roman" panose="02020603050405020304" pitchFamily="18" charset="0"/>
            <a:ea typeface="Verdana" panose="020B0604030504040204" pitchFamily="34" charset="0"/>
            <a:cs typeface="Times New Roman" panose="02020603050405020304" pitchFamily="18" charset="0"/>
          </a:endParaRPr>
        </a:p>
      </xdr:txBody>
    </xdr:sp>
    <xdr:clientData/>
  </xdr:twoCellAnchor>
  <xdr:twoCellAnchor>
    <xdr:from>
      <xdr:col>10</xdr:col>
      <xdr:colOff>1428750</xdr:colOff>
      <xdr:row>13</xdr:row>
      <xdr:rowOff>228601</xdr:rowOff>
    </xdr:from>
    <xdr:to>
      <xdr:col>11</xdr:col>
      <xdr:colOff>1057275</xdr:colOff>
      <xdr:row>14</xdr:row>
      <xdr:rowOff>19051</xdr:rowOff>
    </xdr:to>
    <xdr:sp macro="" textlink="">
      <xdr:nvSpPr>
        <xdr:cNvPr id="20" name="Kalbos debesėlis: stačiakampis su užapvalintais kampais 22">
          <a:extLst>
            <a:ext uri="{FF2B5EF4-FFF2-40B4-BE49-F238E27FC236}">
              <a16:creationId xmlns:a16="http://schemas.microsoft.com/office/drawing/2014/main" id="{EE5A944C-4164-3360-D0EA-DD39C38D9B1A}"/>
            </a:ext>
            <a:ext uri="{147F2762-F138-4A5C-976F-8EAC2B608ADB}">
              <a16:predDERef xmlns:a16="http://schemas.microsoft.com/office/drawing/2014/main" pred="{2D377224-D77E-4F17-A972-FEAF7674111F}"/>
            </a:ext>
          </a:extLst>
        </xdr:cNvPr>
        <xdr:cNvSpPr/>
      </xdr:nvSpPr>
      <xdr:spPr>
        <a:xfrm>
          <a:off x="11125200" y="7448551"/>
          <a:ext cx="2095500" cy="1057275"/>
        </a:xfrm>
        <a:prstGeom prst="wedgeRoundRectCallout">
          <a:avLst>
            <a:gd name="adj1" fmla="val 59110"/>
            <a:gd name="adj2" fmla="val 21023"/>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lt-LT" sz="1200">
              <a:solidFill>
                <a:schemeClr val="lt1"/>
              </a:solidFill>
              <a:effectLst/>
              <a:latin typeface="Times New Roman" panose="02020603050405020304" pitchFamily="18" charset="0"/>
              <a:ea typeface="+mn-ea"/>
              <a:cs typeface="Times New Roman" panose="02020603050405020304" pitchFamily="18" charset="0"/>
            </a:rPr>
            <a:t>Rodiklio</a:t>
          </a:r>
          <a:r>
            <a:rPr lang="lt-LT" sz="1200" baseline="0">
              <a:solidFill>
                <a:schemeClr val="lt1"/>
              </a:solidFill>
              <a:effectLst/>
              <a:latin typeface="Times New Roman" panose="02020603050405020304" pitchFamily="18" charset="0"/>
              <a:ea typeface="+mn-ea"/>
              <a:cs typeface="Times New Roman" panose="02020603050405020304" pitchFamily="18" charset="0"/>
            </a:rPr>
            <a:t> pavadinimas ir kodas įrašomas pagal sutartyje nurodytą informaciją pagal įmonės dydį.</a:t>
          </a:r>
          <a:endParaRPr lang="lt-LT" sz="1200">
            <a:effectLst/>
            <a:latin typeface="Times New Roman" panose="02020603050405020304" pitchFamily="18" charset="0"/>
            <a:cs typeface="Times New Roman" panose="02020603050405020304" pitchFamily="18" charset="0"/>
          </a:endParaRPr>
        </a:p>
        <a:p>
          <a:pPr algn="l"/>
          <a:endParaRPr lang="lt-LT" sz="1100" kern="1200"/>
        </a:p>
      </xdr:txBody>
    </xdr:sp>
    <xdr:clientData/>
  </xdr:twoCellAnchor>
  <xdr:twoCellAnchor>
    <xdr:from>
      <xdr:col>26</xdr:col>
      <xdr:colOff>266700</xdr:colOff>
      <xdr:row>31</xdr:row>
      <xdr:rowOff>444500</xdr:rowOff>
    </xdr:from>
    <xdr:to>
      <xdr:col>26</xdr:col>
      <xdr:colOff>2400300</xdr:colOff>
      <xdr:row>32</xdr:row>
      <xdr:rowOff>685800</xdr:rowOff>
    </xdr:to>
    <xdr:sp macro="" textlink="">
      <xdr:nvSpPr>
        <xdr:cNvPr id="21" name="Kalbos debesėlis: stačiakampis su užapvalintais kampais 20">
          <a:extLst>
            <a:ext uri="{FF2B5EF4-FFF2-40B4-BE49-F238E27FC236}">
              <a16:creationId xmlns:a16="http://schemas.microsoft.com/office/drawing/2014/main" id="{9F291A17-0DE7-4B60-B1B5-89A6A710E4A0}"/>
            </a:ext>
          </a:extLst>
        </xdr:cNvPr>
        <xdr:cNvSpPr/>
      </xdr:nvSpPr>
      <xdr:spPr>
        <a:xfrm>
          <a:off x="30822900" y="22557740"/>
          <a:ext cx="2133600" cy="1582420"/>
        </a:xfrm>
        <a:prstGeom prst="wedgeRoundRectCallout">
          <a:avLst>
            <a:gd name="adj1" fmla="val 240082"/>
            <a:gd name="adj2" fmla="val -46039"/>
            <a:gd name="adj3" fmla="val 16667"/>
          </a:avLst>
        </a:prstGeom>
        <a:solidFill>
          <a:schemeClr val="accent6">
            <a:lumMod val="40000"/>
            <a:lumOff val="60000"/>
          </a:schemeClr>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r>
            <a:rPr lang="lt-LT" sz="1200">
              <a:latin typeface="Times New Roman" panose="02020603050405020304" pitchFamily="18" charset="0"/>
              <a:ea typeface="Verdana" panose="020B0604030504040204" pitchFamily="34" charset="0"/>
              <a:cs typeface="Times New Roman" panose="02020603050405020304" pitchFamily="18" charset="0"/>
            </a:rPr>
            <a:t>Nurodoma, kuriais mėnesiais planuojama deklaruoti patirtas tinkamas finansuoti išlaidas (mėnesiai nurodomi nuo sutarties pasirašymo dienos)</a:t>
          </a:r>
          <a:endParaRPr lang="lt-LT" sz="1200" baseline="0">
            <a:latin typeface="Times New Roman" panose="02020603050405020304" pitchFamily="18" charset="0"/>
            <a:ea typeface="Verdana" panose="020B0604030504040204" pitchFamily="34" charset="0"/>
            <a:cs typeface="Times New Roman" panose="02020603050405020304" pitchFamily="18" charset="0"/>
          </a:endParaRPr>
        </a:p>
      </xdr:txBody>
    </xdr:sp>
    <xdr:clientData/>
  </xdr:twoCellAnchor>
  <xdr:twoCellAnchor editAs="oneCell">
    <xdr:from>
      <xdr:col>18</xdr:col>
      <xdr:colOff>0</xdr:colOff>
      <xdr:row>44</xdr:row>
      <xdr:rowOff>0</xdr:rowOff>
    </xdr:from>
    <xdr:to>
      <xdr:col>18</xdr:col>
      <xdr:colOff>304800</xdr:colOff>
      <xdr:row>44</xdr:row>
      <xdr:rowOff>304800</xdr:rowOff>
    </xdr:to>
    <xdr:sp macro="" textlink="">
      <xdr:nvSpPr>
        <xdr:cNvPr id="1025" name="AutoShape 1">
          <a:extLst>
            <a:ext uri="{FF2B5EF4-FFF2-40B4-BE49-F238E27FC236}">
              <a16:creationId xmlns:a16="http://schemas.microsoft.com/office/drawing/2014/main" id="{692A707D-30E9-74B3-A0DF-98B9EE7978E2}"/>
            </a:ext>
          </a:extLst>
        </xdr:cNvPr>
        <xdr:cNvSpPr>
          <a:spLocks noChangeAspect="1" noChangeArrowheads="1"/>
        </xdr:cNvSpPr>
      </xdr:nvSpPr>
      <xdr:spPr bwMode="auto">
        <a:xfrm>
          <a:off x="23446740" y="315544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19</xdr:col>
      <xdr:colOff>0</xdr:colOff>
      <xdr:row>43</xdr:row>
      <xdr:rowOff>0</xdr:rowOff>
    </xdr:from>
    <xdr:to>
      <xdr:col>19</xdr:col>
      <xdr:colOff>304800</xdr:colOff>
      <xdr:row>43</xdr:row>
      <xdr:rowOff>304800</xdr:rowOff>
    </xdr:to>
    <xdr:sp macro="" textlink="">
      <xdr:nvSpPr>
        <xdr:cNvPr id="1026" name="AutoShape 2">
          <a:extLst>
            <a:ext uri="{FF2B5EF4-FFF2-40B4-BE49-F238E27FC236}">
              <a16:creationId xmlns:a16="http://schemas.microsoft.com/office/drawing/2014/main" id="{5A55BE2E-EE2C-2A34-CE03-0E50D00C8275}"/>
            </a:ext>
          </a:extLst>
        </xdr:cNvPr>
        <xdr:cNvSpPr>
          <a:spLocks noChangeAspect="1" noChangeArrowheads="1"/>
        </xdr:cNvSpPr>
      </xdr:nvSpPr>
      <xdr:spPr bwMode="auto">
        <a:xfrm>
          <a:off x="24544020" y="310591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18</xdr:col>
      <xdr:colOff>768351</xdr:colOff>
      <xdr:row>41</xdr:row>
      <xdr:rowOff>787401</xdr:rowOff>
    </xdr:from>
    <xdr:to>
      <xdr:col>20</xdr:col>
      <xdr:colOff>438150</xdr:colOff>
      <xdr:row>43</xdr:row>
      <xdr:rowOff>12701</xdr:rowOff>
    </xdr:to>
    <xdr:sp macro="" textlink="">
      <xdr:nvSpPr>
        <xdr:cNvPr id="22" name="Kalbos debesėlis: stačiakampis su užapvalintais kampais 21">
          <a:extLst>
            <a:ext uri="{FF2B5EF4-FFF2-40B4-BE49-F238E27FC236}">
              <a16:creationId xmlns:a16="http://schemas.microsoft.com/office/drawing/2014/main" id="{9769A00D-1F74-4620-B6DC-6342ED69ADE0}"/>
            </a:ext>
            <a:ext uri="{147F2762-F138-4A5C-976F-8EAC2B608ADB}">
              <a16:predDERef xmlns:a16="http://schemas.microsoft.com/office/drawing/2014/main" pred="{5A55BE2E-EE2C-2A34-CE03-0E50D00C8275}"/>
            </a:ext>
          </a:extLst>
        </xdr:cNvPr>
        <xdr:cNvSpPr/>
      </xdr:nvSpPr>
      <xdr:spPr>
        <a:xfrm>
          <a:off x="23571201" y="30743526"/>
          <a:ext cx="1822449" cy="644525"/>
        </a:xfrm>
        <a:prstGeom prst="wedgeRoundRectCallout">
          <a:avLst>
            <a:gd name="adj1" fmla="val -95247"/>
            <a:gd name="adj2" fmla="val 60372"/>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baseline="0">
              <a:latin typeface="Times New Roman" panose="02020603050405020304" pitchFamily="18" charset="0"/>
              <a:ea typeface="Verdana" panose="020B0604030504040204" pitchFamily="34" charset="0"/>
              <a:cs typeface="Times New Roman" panose="02020603050405020304" pitchFamily="18" charset="0"/>
            </a:rPr>
            <a:t>Nurodomi įrodantys dokumentai</a:t>
          </a:r>
          <a:r>
            <a:rPr lang="lt-LT" sz="1200" baseline="0">
              <a:latin typeface="Times New Roman" panose="02020603050405020304" pitchFamily="18" charset="0"/>
              <a:ea typeface="Verdana" panose="020B0604030504040204" pitchFamily="34" charset="0"/>
              <a:cs typeface="Times New Roman" panose="02020603050405020304" pitchFamily="18" charset="0"/>
            </a:rPr>
            <a:t>.</a:t>
          </a:r>
        </a:p>
      </xdr:txBody>
    </xdr:sp>
    <xdr:clientData/>
  </xdr:twoCellAnchor>
  <xdr:twoCellAnchor editAs="oneCell">
    <xdr:from>
      <xdr:col>8</xdr:col>
      <xdr:colOff>609600</xdr:colOff>
      <xdr:row>61</xdr:row>
      <xdr:rowOff>20319</xdr:rowOff>
    </xdr:from>
    <xdr:to>
      <xdr:col>10</xdr:col>
      <xdr:colOff>1269999</xdr:colOff>
      <xdr:row>63</xdr:row>
      <xdr:rowOff>826142</xdr:rowOff>
    </xdr:to>
    <xdr:pic>
      <xdr:nvPicPr>
        <xdr:cNvPr id="24" name="Picture 30">
          <a:extLst>
            <a:ext uri="{FF2B5EF4-FFF2-40B4-BE49-F238E27FC236}">
              <a16:creationId xmlns:a16="http://schemas.microsoft.com/office/drawing/2014/main" id="{5C4FC811-D824-486A-B9DB-1DA3C8A8EFBD}"/>
            </a:ext>
            <a:ext uri="{147F2762-F138-4A5C-976F-8EAC2B608ADB}">
              <a16:predDERef xmlns:a16="http://schemas.microsoft.com/office/drawing/2014/main" pred="{E6E3FA8E-F657-450E-2C8C-334C31A5FBD7}"/>
            </a:ext>
          </a:extLst>
        </xdr:cNvPr>
        <xdr:cNvPicPr>
          <a:picLocks noChangeAspect="1"/>
        </xdr:cNvPicPr>
      </xdr:nvPicPr>
      <xdr:blipFill>
        <a:blip xmlns:r="http://schemas.openxmlformats.org/officeDocument/2006/relationships" r:embed="rId1"/>
        <a:stretch>
          <a:fillRect/>
        </a:stretch>
      </xdr:blipFill>
      <xdr:spPr>
        <a:xfrm>
          <a:off x="8214360" y="39095679"/>
          <a:ext cx="3083559" cy="1171583"/>
        </a:xfrm>
        <a:prstGeom prst="rect">
          <a:avLst/>
        </a:prstGeom>
      </xdr:spPr>
    </xdr:pic>
    <xdr:clientData/>
  </xdr:twoCellAnchor>
  <xdr:twoCellAnchor>
    <xdr:from>
      <xdr:col>10</xdr:col>
      <xdr:colOff>624840</xdr:colOff>
      <xdr:row>16</xdr:row>
      <xdr:rowOff>929640</xdr:rowOff>
    </xdr:from>
    <xdr:to>
      <xdr:col>11</xdr:col>
      <xdr:colOff>942340</xdr:colOff>
      <xdr:row>17</xdr:row>
      <xdr:rowOff>579120</xdr:rowOff>
    </xdr:to>
    <xdr:sp macro="" textlink="">
      <xdr:nvSpPr>
        <xdr:cNvPr id="26" name="Kalbos debesėlis: stačiakampis su užapvalintais kampais 25">
          <a:extLst>
            <a:ext uri="{FF2B5EF4-FFF2-40B4-BE49-F238E27FC236}">
              <a16:creationId xmlns:a16="http://schemas.microsoft.com/office/drawing/2014/main" id="{39950F16-4180-427D-AB16-E9EFDA0DD146}"/>
            </a:ext>
          </a:extLst>
        </xdr:cNvPr>
        <xdr:cNvSpPr/>
      </xdr:nvSpPr>
      <xdr:spPr>
        <a:xfrm>
          <a:off x="10652760" y="11582400"/>
          <a:ext cx="2862580" cy="685800"/>
        </a:xfrm>
        <a:prstGeom prst="wedgeRoundRectCallout">
          <a:avLst>
            <a:gd name="adj1" fmla="val 61772"/>
            <a:gd name="adj2" fmla="val 23245"/>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lt-LT" sz="1200">
              <a:solidFill>
                <a:schemeClr val="lt1"/>
              </a:solidFill>
              <a:effectLst/>
              <a:latin typeface="Times New Roman" panose="02020603050405020304" pitchFamily="18" charset="0"/>
              <a:ea typeface="+mn-ea"/>
              <a:cs typeface="Times New Roman" panose="02020603050405020304" pitchFamily="18" charset="0"/>
            </a:rPr>
            <a:t>Jeigu projekto metu bus kuriami dizaino sprendimai</a:t>
          </a:r>
          <a:endParaRPr lang="lt-LT" sz="1100" kern="1200"/>
        </a:p>
      </xdr:txBody>
    </xdr:sp>
    <xdr:clientData/>
  </xdr:twoCellAnchor>
  <xdr:twoCellAnchor>
    <xdr:from>
      <xdr:col>10</xdr:col>
      <xdr:colOff>655320</xdr:colOff>
      <xdr:row>17</xdr:row>
      <xdr:rowOff>990600</xdr:rowOff>
    </xdr:from>
    <xdr:to>
      <xdr:col>11</xdr:col>
      <xdr:colOff>972820</xdr:colOff>
      <xdr:row>18</xdr:row>
      <xdr:rowOff>640080</xdr:rowOff>
    </xdr:to>
    <xdr:sp macro="" textlink="">
      <xdr:nvSpPr>
        <xdr:cNvPr id="27" name="Kalbos debesėlis: stačiakampis su užapvalintais kampais 26">
          <a:extLst>
            <a:ext uri="{FF2B5EF4-FFF2-40B4-BE49-F238E27FC236}">
              <a16:creationId xmlns:a16="http://schemas.microsoft.com/office/drawing/2014/main" id="{CF04E50F-250F-490C-8D23-815BDEB51164}"/>
            </a:ext>
          </a:extLst>
        </xdr:cNvPr>
        <xdr:cNvSpPr/>
      </xdr:nvSpPr>
      <xdr:spPr>
        <a:xfrm>
          <a:off x="10683240" y="12679680"/>
          <a:ext cx="2862580" cy="685800"/>
        </a:xfrm>
        <a:prstGeom prst="wedgeRoundRectCallout">
          <a:avLst>
            <a:gd name="adj1" fmla="val 61772"/>
            <a:gd name="adj2" fmla="val 23245"/>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lt-LT" sz="1200">
              <a:solidFill>
                <a:schemeClr val="lt1"/>
              </a:solidFill>
              <a:effectLst/>
              <a:latin typeface="Times New Roman" panose="02020603050405020304" pitchFamily="18" charset="0"/>
              <a:ea typeface="+mn-ea"/>
              <a:cs typeface="Times New Roman" panose="02020603050405020304" pitchFamily="18" charset="0"/>
            </a:rPr>
            <a:t>Jeigu projekto metu bus diegiama organizacinė inovacija.</a:t>
          </a:r>
          <a:endParaRPr lang="lt-LT" sz="1100" kern="1200"/>
        </a:p>
      </xdr:txBody>
    </xdr:sp>
    <xdr:clientData/>
  </xdr:twoCellAnchor>
  <xdr:twoCellAnchor>
    <xdr:from>
      <xdr:col>10</xdr:col>
      <xdr:colOff>640080</xdr:colOff>
      <xdr:row>19</xdr:row>
      <xdr:rowOff>960120</xdr:rowOff>
    </xdr:from>
    <xdr:to>
      <xdr:col>11</xdr:col>
      <xdr:colOff>957580</xdr:colOff>
      <xdr:row>20</xdr:row>
      <xdr:rowOff>731520</xdr:rowOff>
    </xdr:to>
    <xdr:sp macro="" textlink="">
      <xdr:nvSpPr>
        <xdr:cNvPr id="28" name="Kalbos debesėlis: stačiakampis su užapvalintais kampais 27">
          <a:extLst>
            <a:ext uri="{FF2B5EF4-FFF2-40B4-BE49-F238E27FC236}">
              <a16:creationId xmlns:a16="http://schemas.microsoft.com/office/drawing/2014/main" id="{13C29F4F-36A3-4BF2-A341-F5BC680AF2F5}"/>
            </a:ext>
          </a:extLst>
        </xdr:cNvPr>
        <xdr:cNvSpPr/>
      </xdr:nvSpPr>
      <xdr:spPr>
        <a:xfrm>
          <a:off x="10668000" y="14721840"/>
          <a:ext cx="2862580" cy="807720"/>
        </a:xfrm>
        <a:prstGeom prst="wedgeRoundRectCallout">
          <a:avLst>
            <a:gd name="adj1" fmla="val 61772"/>
            <a:gd name="adj2" fmla="val 23245"/>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lt-LT" sz="1200">
              <a:solidFill>
                <a:schemeClr val="lt1"/>
              </a:solidFill>
              <a:effectLst/>
              <a:latin typeface="Times New Roman" panose="02020603050405020304" pitchFamily="18" charset="0"/>
              <a:ea typeface="+mn-ea"/>
              <a:cs typeface="Times New Roman" panose="02020603050405020304" pitchFamily="18" charset="0"/>
            </a:rPr>
            <a:t>Jeigu projekto metu bus kuriami dizaino sprendimai ir (ar) diegiama proceso inovacija​</a:t>
          </a:r>
          <a:endParaRPr lang="lt-LT" sz="1100" kern="1200"/>
        </a:p>
      </xdr:txBody>
    </xdr:sp>
    <xdr:clientData/>
  </xdr:twoCellAnchor>
  <xdr:twoCellAnchor>
    <xdr:from>
      <xdr:col>5</xdr:col>
      <xdr:colOff>60960</xdr:colOff>
      <xdr:row>12</xdr:row>
      <xdr:rowOff>30480</xdr:rowOff>
    </xdr:from>
    <xdr:to>
      <xdr:col>6</xdr:col>
      <xdr:colOff>716280</xdr:colOff>
      <xdr:row>13</xdr:row>
      <xdr:rowOff>274320</xdr:rowOff>
    </xdr:to>
    <xdr:sp macro="" textlink="">
      <xdr:nvSpPr>
        <xdr:cNvPr id="30" name="Kalbos debesėlis: stačiakampis su užapvalintais kampais 29">
          <a:extLst>
            <a:ext uri="{FF2B5EF4-FFF2-40B4-BE49-F238E27FC236}">
              <a16:creationId xmlns:a16="http://schemas.microsoft.com/office/drawing/2014/main" id="{0856EFD1-6A15-9E54-D2B4-091B15F70349}"/>
            </a:ext>
          </a:extLst>
        </xdr:cNvPr>
        <xdr:cNvSpPr/>
      </xdr:nvSpPr>
      <xdr:spPr>
        <a:xfrm>
          <a:off x="4130040" y="6446520"/>
          <a:ext cx="1508760" cy="1097280"/>
        </a:xfrm>
        <a:prstGeom prst="wedgeRoundRectCallout">
          <a:avLst>
            <a:gd name="adj1" fmla="val 269544"/>
            <a:gd name="adj2" fmla="val -19061"/>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lt-LT" sz="1200" kern="1200">
              <a:latin typeface="Times New Roman" panose="02020603050405020304" pitchFamily="18" charset="0"/>
              <a:cs typeface="Times New Roman" panose="02020603050405020304" pitchFamily="18" charset="0"/>
            </a:rPr>
            <a:t>Apskaičiuojama bendra patvirtina  projekto tinkamų finansuoti išlaidų suma.</a:t>
          </a:r>
        </a:p>
      </xdr:txBody>
    </xdr:sp>
    <xdr:clientData/>
  </xdr:twoCellAnchor>
  <xdr:twoCellAnchor>
    <xdr:from>
      <xdr:col>13</xdr:col>
      <xdr:colOff>198120</xdr:colOff>
      <xdr:row>6</xdr:row>
      <xdr:rowOff>670560</xdr:rowOff>
    </xdr:from>
    <xdr:to>
      <xdr:col>14</xdr:col>
      <xdr:colOff>1112520</xdr:colOff>
      <xdr:row>7</xdr:row>
      <xdr:rowOff>137160</xdr:rowOff>
    </xdr:to>
    <xdr:sp macro="" textlink="">
      <xdr:nvSpPr>
        <xdr:cNvPr id="31" name="Kalbos debesėlis: stačiakampis su užapvalintais kampais 30">
          <a:extLst>
            <a:ext uri="{FF2B5EF4-FFF2-40B4-BE49-F238E27FC236}">
              <a16:creationId xmlns:a16="http://schemas.microsoft.com/office/drawing/2014/main" id="{539F01BB-D873-0B47-87A4-692A1213A23B}"/>
            </a:ext>
          </a:extLst>
        </xdr:cNvPr>
        <xdr:cNvSpPr/>
      </xdr:nvSpPr>
      <xdr:spPr>
        <a:xfrm>
          <a:off x="16916400" y="2987040"/>
          <a:ext cx="2804160" cy="594360"/>
        </a:xfrm>
        <a:prstGeom prst="wedgeRoundRectCallout">
          <a:avLst>
            <a:gd name="adj1" fmla="val -91920"/>
            <a:gd name="adj2" fmla="val 305448"/>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lt-LT" sz="1200" kern="1200">
              <a:latin typeface="Times New Roman" panose="02020603050405020304" pitchFamily="18" charset="0"/>
              <a:cs typeface="Times New Roman" panose="02020603050405020304" pitchFamily="18" charset="0"/>
            </a:rPr>
            <a:t>Nurodoma laikotarpio už kurio pažangą atsiskaitoma teikiamoje VA pabaiga. </a:t>
          </a:r>
        </a:p>
      </xdr:txBody>
    </xdr:sp>
    <xdr:clientData/>
  </xdr:twoCellAnchor>
  <xdr:twoCellAnchor>
    <xdr:from>
      <xdr:col>5</xdr:col>
      <xdr:colOff>198120</xdr:colOff>
      <xdr:row>13</xdr:row>
      <xdr:rowOff>487680</xdr:rowOff>
    </xdr:from>
    <xdr:to>
      <xdr:col>7</xdr:col>
      <xdr:colOff>518160</xdr:colOff>
      <xdr:row>14</xdr:row>
      <xdr:rowOff>243840</xdr:rowOff>
    </xdr:to>
    <xdr:sp macro="" textlink="">
      <xdr:nvSpPr>
        <xdr:cNvPr id="32" name="Kalbos debesėlis: stačiakampis su užapvalintais kampais 31">
          <a:extLst>
            <a:ext uri="{FF2B5EF4-FFF2-40B4-BE49-F238E27FC236}">
              <a16:creationId xmlns:a16="http://schemas.microsoft.com/office/drawing/2014/main" id="{14B81364-EF26-7DDD-F498-3406C7A6C84C}"/>
            </a:ext>
          </a:extLst>
        </xdr:cNvPr>
        <xdr:cNvSpPr/>
      </xdr:nvSpPr>
      <xdr:spPr>
        <a:xfrm>
          <a:off x="4267200" y="7757160"/>
          <a:ext cx="2103120" cy="1036320"/>
        </a:xfrm>
        <a:prstGeom prst="wedgeRoundRectCallout">
          <a:avLst>
            <a:gd name="adj1" fmla="val 179168"/>
            <a:gd name="adj2" fmla="val -31279"/>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lt-LT" sz="1200" kern="1200">
              <a:latin typeface="Times New Roman" panose="02020603050405020304" pitchFamily="18" charset="0"/>
              <a:cs typeface="Times New Roman" panose="02020603050405020304" pitchFamily="18" charset="0"/>
            </a:rPr>
            <a:t>Apskaičiuojama procentinė dalis tarp projekto  išlaidų sumos ir apmokėtos projekto išlaidų sumos.</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12</xdr:col>
      <xdr:colOff>0</xdr:colOff>
      <xdr:row>7</xdr:row>
      <xdr:rowOff>0</xdr:rowOff>
    </xdr:from>
    <xdr:to>
      <xdr:col>12</xdr:col>
      <xdr:colOff>304800</xdr:colOff>
      <xdr:row>8</xdr:row>
      <xdr:rowOff>121920</xdr:rowOff>
    </xdr:to>
    <xdr:sp macro="" textlink="">
      <xdr:nvSpPr>
        <xdr:cNvPr id="3073" name="AutoShape 1">
          <a:extLst>
            <a:ext uri="{FF2B5EF4-FFF2-40B4-BE49-F238E27FC236}">
              <a16:creationId xmlns:a16="http://schemas.microsoft.com/office/drawing/2014/main" id="{DF61272E-ECE4-A93F-43DC-E430456ED1B8}"/>
            </a:ext>
          </a:extLst>
        </xdr:cNvPr>
        <xdr:cNvSpPr>
          <a:spLocks noChangeAspect="1" noChangeArrowheads="1"/>
        </xdr:cNvSpPr>
      </xdr:nvSpPr>
      <xdr:spPr bwMode="auto">
        <a:xfrm>
          <a:off x="6888480" y="14935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8</xdr:row>
      <xdr:rowOff>0</xdr:rowOff>
    </xdr:from>
    <xdr:to>
      <xdr:col>12</xdr:col>
      <xdr:colOff>304800</xdr:colOff>
      <xdr:row>9</xdr:row>
      <xdr:rowOff>121920</xdr:rowOff>
    </xdr:to>
    <xdr:sp macro="" textlink="">
      <xdr:nvSpPr>
        <xdr:cNvPr id="3074" name="AutoShape 2">
          <a:extLst>
            <a:ext uri="{FF2B5EF4-FFF2-40B4-BE49-F238E27FC236}">
              <a16:creationId xmlns:a16="http://schemas.microsoft.com/office/drawing/2014/main" id="{56CAFC8C-34B6-10DC-2719-2A7AA4EDF273}"/>
            </a:ext>
          </a:extLst>
        </xdr:cNvPr>
        <xdr:cNvSpPr>
          <a:spLocks noChangeAspect="1" noChangeArrowheads="1"/>
        </xdr:cNvSpPr>
      </xdr:nvSpPr>
      <xdr:spPr bwMode="auto">
        <a:xfrm>
          <a:off x="6888480" y="1676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12</xdr:col>
      <xdr:colOff>533400</xdr:colOff>
      <xdr:row>5</xdr:row>
      <xdr:rowOff>160020</xdr:rowOff>
    </xdr:from>
    <xdr:to>
      <xdr:col>18</xdr:col>
      <xdr:colOff>0</xdr:colOff>
      <xdr:row>9</xdr:row>
      <xdr:rowOff>91440</xdr:rowOff>
    </xdr:to>
    <xdr:sp macro="" textlink="">
      <xdr:nvSpPr>
        <xdr:cNvPr id="2" name="Kalbos debesėlis: stačiakampis su užapvalintais kampais 1">
          <a:extLst>
            <a:ext uri="{FF2B5EF4-FFF2-40B4-BE49-F238E27FC236}">
              <a16:creationId xmlns:a16="http://schemas.microsoft.com/office/drawing/2014/main" id="{2A28415E-1902-61E6-6C69-36026FF7F523}"/>
            </a:ext>
          </a:extLst>
        </xdr:cNvPr>
        <xdr:cNvSpPr/>
      </xdr:nvSpPr>
      <xdr:spPr>
        <a:xfrm>
          <a:off x="7421880" y="1287780"/>
          <a:ext cx="3124200" cy="662940"/>
        </a:xfrm>
        <a:prstGeom prst="wedgeRoundRectCallout">
          <a:avLst>
            <a:gd name="adj1" fmla="val -67842"/>
            <a:gd name="adj2" fmla="val -5510"/>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lt-LT" sz="1100">
              <a:solidFill>
                <a:schemeClr val="lt1"/>
              </a:solidFill>
              <a:effectLst/>
              <a:latin typeface="Times New Roman" panose="02020603050405020304" pitchFamily="18" charset="0"/>
              <a:ea typeface="+mn-ea"/>
              <a:cs typeface="Times New Roman" panose="02020603050405020304" pitchFamily="18" charset="0"/>
            </a:rPr>
            <a:t>Jei</a:t>
          </a:r>
          <a:r>
            <a:rPr lang="lt-LT" sz="1100" baseline="0">
              <a:solidFill>
                <a:schemeClr val="lt1"/>
              </a:solidFill>
              <a:effectLst/>
              <a:latin typeface="Times New Roman" panose="02020603050405020304" pitchFamily="18" charset="0"/>
              <a:ea typeface="+mn-ea"/>
              <a:cs typeface="Times New Roman" panose="02020603050405020304" pitchFamily="18" charset="0"/>
            </a:rPr>
            <a:t> prašomo avanso suma viršija 100 000,00 Eur, teikiami avanso draudimo dokumentai ir pildoma lentelė. Jei avansas mažesnis, nepildoma.</a:t>
          </a:r>
          <a:endParaRPr lang="lt-LT" sz="1100">
            <a:effectLst/>
            <a:latin typeface="Times New Roman" panose="02020603050405020304" pitchFamily="18" charset="0"/>
            <a:cs typeface="Times New Roman" panose="02020603050405020304" pitchFamily="18" charset="0"/>
          </a:endParaRPr>
        </a:p>
        <a:p>
          <a:pPr algn="l"/>
          <a:endParaRPr lang="lt-LT" sz="1050" kern="1200">
            <a:latin typeface="Times New Roman" panose="02020603050405020304" pitchFamily="18" charset="0"/>
            <a:cs typeface="Times New Roman" panose="02020603050405020304" pitchFamily="18" charset="0"/>
          </a:endParaRPr>
        </a:p>
      </xdr:txBody>
    </xdr:sp>
    <xdr:clientData/>
  </xdr:twoCellAnchor>
  <xdr:twoCellAnchor editAs="oneCell">
    <xdr:from>
      <xdr:col>8</xdr:col>
      <xdr:colOff>0</xdr:colOff>
      <xdr:row>16</xdr:row>
      <xdr:rowOff>0</xdr:rowOff>
    </xdr:from>
    <xdr:to>
      <xdr:col>8</xdr:col>
      <xdr:colOff>304800</xdr:colOff>
      <xdr:row>17</xdr:row>
      <xdr:rowOff>121920</xdr:rowOff>
    </xdr:to>
    <xdr:sp macro="" textlink="">
      <xdr:nvSpPr>
        <xdr:cNvPr id="3077" name="AutoShape 5">
          <a:extLst>
            <a:ext uri="{FF2B5EF4-FFF2-40B4-BE49-F238E27FC236}">
              <a16:creationId xmlns:a16="http://schemas.microsoft.com/office/drawing/2014/main" id="{6D7E40F2-926D-F3D7-B0CE-A1A5509DCF8E}"/>
            </a:ext>
          </a:extLst>
        </xdr:cNvPr>
        <xdr:cNvSpPr>
          <a:spLocks noChangeAspect="1" noChangeArrowheads="1"/>
        </xdr:cNvSpPr>
      </xdr:nvSpPr>
      <xdr:spPr bwMode="auto">
        <a:xfrm>
          <a:off x="4450080" y="31394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13</xdr:col>
      <xdr:colOff>91440</xdr:colOff>
      <xdr:row>0</xdr:row>
      <xdr:rowOff>152400</xdr:rowOff>
    </xdr:from>
    <xdr:to>
      <xdr:col>16</xdr:col>
      <xdr:colOff>388620</xdr:colOff>
      <xdr:row>4</xdr:row>
      <xdr:rowOff>121920</xdr:rowOff>
    </xdr:to>
    <xdr:sp macro="" textlink="">
      <xdr:nvSpPr>
        <xdr:cNvPr id="3" name="Kalbos debesėlis: stačiakampis su užapvalintais kampais 2">
          <a:extLst>
            <a:ext uri="{FF2B5EF4-FFF2-40B4-BE49-F238E27FC236}">
              <a16:creationId xmlns:a16="http://schemas.microsoft.com/office/drawing/2014/main" id="{7A0A23C3-7A90-E045-76E9-0D688052E9B8}"/>
            </a:ext>
          </a:extLst>
        </xdr:cNvPr>
        <xdr:cNvSpPr/>
      </xdr:nvSpPr>
      <xdr:spPr>
        <a:xfrm>
          <a:off x="7589520" y="152400"/>
          <a:ext cx="2125980" cy="914400"/>
        </a:xfrm>
        <a:prstGeom prst="wedgeRoundRectCallout">
          <a:avLst>
            <a:gd name="adj1" fmla="val -88507"/>
            <a:gd name="adj2" fmla="val 23848"/>
            <a:gd name="adj3" fmla="val 16667"/>
          </a:avLst>
        </a:prstGeom>
        <a:solidFill>
          <a:schemeClr val="accent6">
            <a:lumMod val="20000"/>
            <a:lumOff val="80000"/>
          </a:schemeClr>
        </a:solidFill>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r>
            <a:rPr lang="lt-LT" sz="1100">
              <a:solidFill>
                <a:sysClr val="windowText" lastClr="000000"/>
              </a:solidFill>
              <a:effectLst/>
              <a:latin typeface="Times New Roman" panose="02020603050405020304" pitchFamily="18" charset="0"/>
              <a:ea typeface="+mn-ea"/>
              <a:cs typeface="Times New Roman" panose="02020603050405020304" pitchFamily="18" charset="0"/>
            </a:rPr>
            <a:t>Jei</a:t>
          </a:r>
          <a:r>
            <a:rPr lang="lt-LT" sz="1100" baseline="0">
              <a:solidFill>
                <a:sysClr val="windowText" lastClr="000000"/>
              </a:solidFill>
              <a:effectLst/>
              <a:latin typeface="Times New Roman" panose="02020603050405020304" pitchFamily="18" charset="0"/>
              <a:ea typeface="+mn-ea"/>
              <a:cs typeface="Times New Roman" panose="02020603050405020304" pitchFamily="18" charset="0"/>
            </a:rPr>
            <a:t> prašoma avanso, įrašoma suma (pvz. 30.000,00 Eur). </a:t>
          </a:r>
          <a:endParaRPr lang="lt-LT" sz="1100">
            <a:solidFill>
              <a:sysClr val="windowText" lastClr="000000"/>
            </a:solidFill>
            <a:effectLst/>
            <a:latin typeface="Times New Roman" panose="02020603050405020304" pitchFamily="18" charset="0"/>
            <a:cs typeface="Times New Roman" panose="02020603050405020304" pitchFamily="18" charset="0"/>
          </a:endParaRPr>
        </a:p>
        <a:p>
          <a:r>
            <a:rPr lang="lt-LT" sz="1100" baseline="0">
              <a:solidFill>
                <a:sysClr val="windowText" lastClr="000000"/>
              </a:solidFill>
              <a:effectLst/>
              <a:latin typeface="Times New Roman" panose="02020603050405020304" pitchFamily="18" charset="0"/>
              <a:ea typeface="+mn-ea"/>
              <a:cs typeface="Times New Roman" panose="02020603050405020304" pitchFamily="18" charset="0"/>
            </a:rPr>
            <a:t>Jei avanso neprašoma - eilutė nepildoma.</a:t>
          </a:r>
          <a:endParaRPr lang="lt-LT" sz="1100" kern="1200">
            <a:solidFill>
              <a:sysClr val="windowText" lastClr="000000"/>
            </a:solidFill>
            <a:latin typeface="Times New Roman" panose="02020603050405020304" pitchFamily="18" charset="0"/>
            <a:cs typeface="Times New Roman" panose="02020603050405020304" pitchFamily="18" charset="0"/>
          </a:endParaRPr>
        </a:p>
      </xdr:txBody>
    </xdr:sp>
    <xdr:clientData/>
  </xdr:twoCellAnchor>
  <xdr:twoCellAnchor>
    <xdr:from>
      <xdr:col>11</xdr:col>
      <xdr:colOff>502920</xdr:colOff>
      <xdr:row>12</xdr:row>
      <xdr:rowOff>53340</xdr:rowOff>
    </xdr:from>
    <xdr:to>
      <xdr:col>15</xdr:col>
      <xdr:colOff>426720</xdr:colOff>
      <xdr:row>15</xdr:row>
      <xdr:rowOff>175260</xdr:rowOff>
    </xdr:to>
    <xdr:sp macro="" textlink="">
      <xdr:nvSpPr>
        <xdr:cNvPr id="4" name="Kalbos debesėlis: stačiakampis su užapvalintais kampais 3">
          <a:extLst>
            <a:ext uri="{FF2B5EF4-FFF2-40B4-BE49-F238E27FC236}">
              <a16:creationId xmlns:a16="http://schemas.microsoft.com/office/drawing/2014/main" id="{50FBECF5-616F-0816-FFE8-037087B42FE0}"/>
            </a:ext>
          </a:extLst>
        </xdr:cNvPr>
        <xdr:cNvSpPr/>
      </xdr:nvSpPr>
      <xdr:spPr>
        <a:xfrm>
          <a:off x="6781800" y="2461260"/>
          <a:ext cx="2362200" cy="670560"/>
        </a:xfrm>
        <a:prstGeom prst="wedgeRoundRectCallout">
          <a:avLst>
            <a:gd name="adj1" fmla="val -63547"/>
            <a:gd name="adj2" fmla="val -97996"/>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lt-LT" sz="1100" kern="1200">
              <a:latin typeface="Times New Roman" panose="02020603050405020304" pitchFamily="18" charset="0"/>
              <a:cs typeface="Times New Roman" panose="02020603050405020304" pitchFamily="18" charset="0"/>
            </a:rPr>
            <a:t>Jeigu projekto avansas viršija 100 000 Eur sumą, 5 langelyje įrašoma tik 100 000 Eur viršijanti suma.</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166794</xdr:colOff>
      <xdr:row>4</xdr:row>
      <xdr:rowOff>171871</xdr:rowOff>
    </xdr:from>
    <xdr:to>
      <xdr:col>13</xdr:col>
      <xdr:colOff>0</xdr:colOff>
      <xdr:row>9</xdr:row>
      <xdr:rowOff>76200</xdr:rowOff>
    </xdr:to>
    <xdr:sp macro="" textlink="">
      <xdr:nvSpPr>
        <xdr:cNvPr id="2" name="Kalbos debesėlis: stačiakampis su užapvalintais kampais 1">
          <a:extLst>
            <a:ext uri="{FF2B5EF4-FFF2-40B4-BE49-F238E27FC236}">
              <a16:creationId xmlns:a16="http://schemas.microsoft.com/office/drawing/2014/main" id="{17B46811-3B7D-72A3-F92B-8042E43B9048}"/>
            </a:ext>
          </a:extLst>
        </xdr:cNvPr>
        <xdr:cNvSpPr/>
      </xdr:nvSpPr>
      <xdr:spPr>
        <a:xfrm>
          <a:off x="10009294" y="921171"/>
          <a:ext cx="2373206" cy="793329"/>
        </a:xfrm>
        <a:prstGeom prst="wedgeRoundRectCallout">
          <a:avLst>
            <a:gd name="adj1" fmla="val -37204"/>
            <a:gd name="adj2" fmla="val 109835"/>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lt-LT" sz="1200">
              <a:latin typeface="Times New Roman" panose="02020603050405020304" pitchFamily="18" charset="0"/>
              <a:cs typeface="Times New Roman" panose="02020603050405020304" pitchFamily="18" charset="0"/>
            </a:rPr>
            <a:t>Šiame stulpelyje nurodoma kiekvieno stebėsenos rodiklio faktiškai</a:t>
          </a:r>
          <a:r>
            <a:rPr lang="lt-LT" sz="1200" baseline="0">
              <a:latin typeface="Times New Roman" panose="02020603050405020304" pitchFamily="18" charset="0"/>
              <a:cs typeface="Times New Roman" panose="02020603050405020304" pitchFamily="18" charset="0"/>
            </a:rPr>
            <a:t> pasiekta reikšmė</a:t>
          </a:r>
          <a:endParaRPr lang="en-US" sz="1200">
            <a:latin typeface="Times New Roman" panose="02020603050405020304" pitchFamily="18" charset="0"/>
            <a:cs typeface="Times New Roman" panose="02020603050405020304" pitchFamily="18" charset="0"/>
          </a:endParaRPr>
        </a:p>
      </xdr:txBody>
    </xdr:sp>
    <xdr:clientData/>
  </xdr:twoCellAnchor>
  <xdr:twoCellAnchor>
    <xdr:from>
      <xdr:col>7</xdr:col>
      <xdr:colOff>281940</xdr:colOff>
      <xdr:row>24</xdr:row>
      <xdr:rowOff>167640</xdr:rowOff>
    </xdr:from>
    <xdr:to>
      <xdr:col>12</xdr:col>
      <xdr:colOff>10886</xdr:colOff>
      <xdr:row>25</xdr:row>
      <xdr:rowOff>43543</xdr:rowOff>
    </xdr:to>
    <xdr:sp macro="" textlink="">
      <xdr:nvSpPr>
        <xdr:cNvPr id="3" name="Kalbos debesėlis: stačiakampis su užapvalintais kampais 2">
          <a:extLst>
            <a:ext uri="{FF2B5EF4-FFF2-40B4-BE49-F238E27FC236}">
              <a16:creationId xmlns:a16="http://schemas.microsoft.com/office/drawing/2014/main" id="{AC6C8EAE-CDB4-32B5-EF47-C5C8A487BEC0}"/>
            </a:ext>
          </a:extLst>
        </xdr:cNvPr>
        <xdr:cNvSpPr/>
      </xdr:nvSpPr>
      <xdr:spPr>
        <a:xfrm>
          <a:off x="8293826" y="12544697"/>
          <a:ext cx="2776946" cy="289560"/>
        </a:xfrm>
        <a:prstGeom prst="wedgeRoundRectCallout">
          <a:avLst>
            <a:gd name="adj1" fmla="val -43336"/>
            <a:gd name="adj2" fmla="val 197699"/>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lt-LT" sz="1200">
              <a:latin typeface="Times New Roman" panose="02020603050405020304" pitchFamily="18" charset="0"/>
              <a:cs typeface="Times New Roman" panose="02020603050405020304" pitchFamily="18" charset="0"/>
            </a:rPr>
            <a:t>Pažymimas</a:t>
          </a:r>
          <a:r>
            <a:rPr lang="lt-LT" sz="1200" baseline="0">
              <a:latin typeface="Times New Roman" panose="02020603050405020304" pitchFamily="18" charset="0"/>
              <a:cs typeface="Times New Roman" panose="02020603050405020304" pitchFamily="18" charset="0"/>
            </a:rPr>
            <a:t> aktualus atsakymo variantas.</a:t>
          </a:r>
          <a:endParaRPr lang="en-US" sz="1200">
            <a:latin typeface="Times New Roman" panose="02020603050405020304" pitchFamily="18" charset="0"/>
            <a:cs typeface="Times New Roman" panose="02020603050405020304" pitchFamily="18" charset="0"/>
          </a:endParaRPr>
        </a:p>
      </xdr:txBody>
    </xdr:sp>
    <xdr:clientData/>
  </xdr:twoCellAnchor>
  <xdr:twoCellAnchor>
    <xdr:from>
      <xdr:col>7</xdr:col>
      <xdr:colOff>169333</xdr:colOff>
      <xdr:row>46</xdr:row>
      <xdr:rowOff>135467</xdr:rowOff>
    </xdr:from>
    <xdr:to>
      <xdr:col>11</xdr:col>
      <xdr:colOff>575733</xdr:colOff>
      <xdr:row>49</xdr:row>
      <xdr:rowOff>93133</xdr:rowOff>
    </xdr:to>
    <xdr:sp macro="" textlink="">
      <xdr:nvSpPr>
        <xdr:cNvPr id="4" name="Kalbos debesėlis: stačiakampis su užapvalintais kampais 3">
          <a:extLst>
            <a:ext uri="{FF2B5EF4-FFF2-40B4-BE49-F238E27FC236}">
              <a16:creationId xmlns:a16="http://schemas.microsoft.com/office/drawing/2014/main" id="{083BB277-9FE3-4A2C-9E46-761BADF95FE6}"/>
            </a:ext>
          </a:extLst>
        </xdr:cNvPr>
        <xdr:cNvSpPr/>
      </xdr:nvSpPr>
      <xdr:spPr>
        <a:xfrm>
          <a:off x="8170333" y="23579667"/>
          <a:ext cx="2844800" cy="516466"/>
        </a:xfrm>
        <a:prstGeom prst="wedgeRoundRectCallout">
          <a:avLst>
            <a:gd name="adj1" fmla="val -34560"/>
            <a:gd name="adj2" fmla="val 171383"/>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lt-LT" sz="1200">
              <a:latin typeface="Times New Roman" panose="02020603050405020304" pitchFamily="18" charset="0"/>
              <a:cs typeface="Times New Roman" panose="02020603050405020304" pitchFamily="18" charset="0"/>
            </a:rPr>
            <a:t>Pažymimas</a:t>
          </a:r>
          <a:r>
            <a:rPr lang="lt-LT" sz="1200" baseline="0">
              <a:latin typeface="Times New Roman" panose="02020603050405020304" pitchFamily="18" charset="0"/>
              <a:cs typeface="Times New Roman" panose="02020603050405020304" pitchFamily="18" charset="0"/>
            </a:rPr>
            <a:t> aktualus atsakymo variantas ir pateikiamas komentaras</a:t>
          </a:r>
          <a:endParaRPr lang="en-US" sz="1200">
            <a:latin typeface="Times New Roman" panose="02020603050405020304" pitchFamily="18" charset="0"/>
            <a:cs typeface="Times New Roman" panose="02020603050405020304" pitchFamily="18" charset="0"/>
          </a:endParaRPr>
        </a:p>
      </xdr:txBody>
    </xdr:sp>
    <xdr:clientData/>
  </xdr:twoCellAnchor>
  <xdr:twoCellAnchor>
    <xdr:from>
      <xdr:col>15</xdr:col>
      <xdr:colOff>435430</xdr:colOff>
      <xdr:row>26</xdr:row>
      <xdr:rowOff>283030</xdr:rowOff>
    </xdr:from>
    <xdr:to>
      <xdr:col>19</xdr:col>
      <xdr:colOff>370114</xdr:colOff>
      <xdr:row>27</xdr:row>
      <xdr:rowOff>489857</xdr:rowOff>
    </xdr:to>
    <xdr:sp macro="" textlink="">
      <xdr:nvSpPr>
        <xdr:cNvPr id="5" name="Kalbos debesėlis: stačiakampis su užapvalintais kampais 4">
          <a:extLst>
            <a:ext uri="{FF2B5EF4-FFF2-40B4-BE49-F238E27FC236}">
              <a16:creationId xmlns:a16="http://schemas.microsoft.com/office/drawing/2014/main" id="{AD920F14-A288-4F3D-B54F-D59DD218E09B}"/>
            </a:ext>
          </a:extLst>
        </xdr:cNvPr>
        <xdr:cNvSpPr/>
      </xdr:nvSpPr>
      <xdr:spPr>
        <a:xfrm>
          <a:off x="14314716" y="13258801"/>
          <a:ext cx="2373084" cy="805542"/>
        </a:xfrm>
        <a:prstGeom prst="wedgeRoundRectCallout">
          <a:avLst>
            <a:gd name="adj1" fmla="val -68443"/>
            <a:gd name="adj2" fmla="val 46635"/>
            <a:gd name="adj3" fmla="val 16667"/>
          </a:avLst>
        </a:prstGeom>
        <a:solidFill>
          <a:schemeClr val="accent1"/>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lt-LT" sz="1200">
              <a:solidFill>
                <a:schemeClr val="bg1"/>
              </a:solidFill>
              <a:latin typeface="Times New Roman" panose="02020603050405020304" pitchFamily="18" charset="0"/>
              <a:ea typeface="Verdana" panose="020B0604030504040204" pitchFamily="34" charset="0"/>
              <a:cs typeface="Times New Roman" panose="02020603050405020304" pitchFamily="18" charset="0"/>
            </a:rPr>
            <a:t>Nurodoma</a:t>
          </a:r>
          <a:r>
            <a:rPr lang="en-US" sz="1200">
              <a:solidFill>
                <a:schemeClr val="bg1"/>
              </a:solidFill>
              <a:latin typeface="Times New Roman" panose="02020603050405020304" pitchFamily="18" charset="0"/>
              <a:ea typeface="Verdana" panose="020B0604030504040204" pitchFamily="34" charset="0"/>
              <a:cs typeface="Times New Roman" panose="02020603050405020304" pitchFamily="18" charset="0"/>
            </a:rPr>
            <a:t> faktinė įgyvendintų informavimo priemonių informacija</a:t>
          </a:r>
          <a:endParaRPr lang="lt-LT" sz="1200" baseline="0">
            <a:solidFill>
              <a:schemeClr val="bg1"/>
            </a:solidFill>
            <a:latin typeface="Times New Roman" panose="02020603050405020304" pitchFamily="18" charset="0"/>
            <a:ea typeface="Verdana" panose="020B0604030504040204" pitchFamily="34" charset="0"/>
            <a:cs typeface="Times New Roman" panose="02020603050405020304" pitchFamily="18" charset="0"/>
          </a:endParaRPr>
        </a:p>
        <a:p>
          <a:pPr algn="l"/>
          <a:endParaRPr lang="lt-LT" sz="1400" baseline="0">
            <a:solidFill>
              <a:schemeClr val="bg1"/>
            </a:solidFill>
            <a:latin typeface="Verdana" panose="020B0604030504040204" pitchFamily="34" charset="0"/>
            <a:ea typeface="Verdana" panose="020B0604030504040204" pitchFamily="34" charset="0"/>
          </a:endParaRPr>
        </a:p>
      </xdr:txBody>
    </xdr:sp>
    <xdr:clientData/>
  </xdr:twoCellAnchor>
</xdr:wsDr>
</file>

<file path=xl/persons/person.xml><?xml version="1.0" encoding="utf-8"?>
<personList xmlns="http://schemas.microsoft.com/office/spreadsheetml/2018/threadedcomments" xmlns:x="http://schemas.openxmlformats.org/spreadsheetml/2006/main">
  <person displayName="Vilma Jankauskienė" id="{108F36BA-AAE8-49BE-88DA-835CDAFEFA3D}" userId="S::v.jankauskiene@inovacijuagentura.lt::6145dadc-9971-46a7-9898-738cfff224bc"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A14" dT="2024-11-14T12:04:24.73" personId="{108F36BA-AAE8-49BE-88DA-835CDAFEFA3D}" id="{A279E077-9C0F-4DAB-9855-52097B4E439B}">
    <text>Pridėkime, kad čia būtinai DU deklaravimo atveju, turi nurodyta kokios veiklos atliktos, kiek kuriom veiklom panaudota valandų ir pan.
Visais atvejais deklaruojant išlaidas, turi būti pateiktas projekto progresas</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98A2D4-672C-4C9C-A3F1-0B814A7B2028}">
  <dimension ref="A1:BB81"/>
  <sheetViews>
    <sheetView topLeftCell="A35" zoomScale="70" zoomScaleNormal="70" workbookViewId="0">
      <selection activeCell="C27" sqref="C27:E27"/>
    </sheetView>
  </sheetViews>
  <sheetFormatPr defaultColWidth="9.44140625" defaultRowHeight="13.8" outlineLevelRow="1" x14ac:dyDescent="0.25"/>
  <cols>
    <col min="1" max="1" width="5.44140625" style="72" customWidth="1"/>
    <col min="2" max="2" width="7.44140625" style="72" customWidth="1"/>
    <col min="3" max="3" width="11" style="72" customWidth="1"/>
    <col min="4" max="4" width="10.44140625" style="72" customWidth="1"/>
    <col min="5" max="5" width="24.5546875" style="99" customWidth="1"/>
    <col min="6" max="6" width="12.44140625" style="72" customWidth="1"/>
    <col min="7" max="7" width="13.5546875" style="72" customWidth="1"/>
    <col min="8" max="8" width="25.44140625" style="72" customWidth="1"/>
    <col min="9" max="9" width="16.5546875" style="72" customWidth="1"/>
    <col min="10" max="10" width="18.5546875" style="72" customWidth="1"/>
    <col min="11" max="11" width="37" style="72" customWidth="1"/>
    <col min="12" max="12" width="18.5546875" style="72" customWidth="1"/>
    <col min="13" max="13" width="41.6640625" style="72" customWidth="1"/>
    <col min="14" max="14" width="27.5546875" style="72" customWidth="1"/>
    <col min="15" max="15" width="20.6640625" style="72" customWidth="1"/>
    <col min="16" max="16" width="17.44140625" style="72" customWidth="1"/>
    <col min="17" max="17" width="17.6640625" style="72" customWidth="1"/>
    <col min="18" max="18" width="15.88671875" style="72" customWidth="1"/>
    <col min="19" max="19" width="16" style="72" customWidth="1"/>
    <col min="20" max="20" width="16.33203125" style="72" customWidth="1"/>
    <col min="21" max="22" width="12.5546875" style="72" customWidth="1"/>
    <col min="23" max="23" width="17.33203125" style="72" customWidth="1"/>
    <col min="24" max="24" width="14.5546875" style="72" customWidth="1"/>
    <col min="25" max="25" width="11.44140625" style="72" customWidth="1"/>
    <col min="26" max="26" width="3.44140625" style="37" customWidth="1"/>
    <col min="27" max="27" width="37.5546875" style="72" customWidth="1"/>
    <col min="28" max="28" width="40.33203125" style="72" customWidth="1"/>
    <col min="29" max="29" width="15.5546875" style="72" customWidth="1"/>
    <col min="30" max="30" width="11.44140625" style="72" customWidth="1"/>
    <col min="31" max="31" width="15.6640625" style="72" customWidth="1"/>
    <col min="32" max="38" width="10.6640625" style="72" bestFit="1" customWidth="1"/>
    <col min="39" max="39" width="12.5546875" style="72" bestFit="1" customWidth="1"/>
    <col min="40" max="51" width="10.6640625" style="72" bestFit="1" customWidth="1"/>
    <col min="52" max="52" width="12.5546875" style="72" bestFit="1" customWidth="1"/>
    <col min="53" max="54" width="10.6640625" style="72" bestFit="1" customWidth="1"/>
    <col min="55" max="57" width="10.5546875" style="72" bestFit="1" customWidth="1"/>
    <col min="58" max="58" width="7.5546875" style="72" customWidth="1"/>
    <col min="59" max="60" width="7" style="72" customWidth="1"/>
    <col min="61" max="61" width="7.5546875" style="72" customWidth="1"/>
    <col min="62" max="64" width="7" style="72" customWidth="1"/>
    <col min="65" max="65" width="8.5546875" style="72" customWidth="1"/>
    <col min="66" max="66" width="10" style="72" bestFit="1" customWidth="1"/>
    <col min="67" max="16384" width="9.44140625" style="72"/>
  </cols>
  <sheetData>
    <row r="1" spans="1:53" ht="62.25" customHeight="1" x14ac:dyDescent="0.25">
      <c r="K1" s="225" t="s">
        <v>0</v>
      </c>
      <c r="L1" s="225"/>
      <c r="M1" s="225"/>
      <c r="N1" s="225"/>
      <c r="O1" s="225"/>
      <c r="P1" s="225"/>
      <c r="Q1" s="70"/>
    </row>
    <row r="2" spans="1:53" ht="30.75" customHeight="1" x14ac:dyDescent="0.25">
      <c r="K2" s="226"/>
      <c r="L2" s="226"/>
      <c r="M2" s="226"/>
      <c r="N2" s="226"/>
      <c r="O2" s="226"/>
      <c r="P2" s="226"/>
      <c r="Q2" s="38"/>
    </row>
    <row r="3" spans="1:53" ht="27" customHeight="1" x14ac:dyDescent="0.25">
      <c r="B3" s="100" t="s">
        <v>1</v>
      </c>
      <c r="K3" s="226"/>
      <c r="L3" s="226"/>
      <c r="M3" s="226"/>
      <c r="N3" s="226"/>
      <c r="O3" s="226"/>
      <c r="P3" s="226"/>
      <c r="Q3" s="38"/>
    </row>
    <row r="4" spans="1:53" ht="15" customHeight="1" x14ac:dyDescent="0.25">
      <c r="K4" s="38"/>
      <c r="L4" s="38"/>
      <c r="M4" s="38"/>
      <c r="N4" s="38"/>
      <c r="O4" s="38"/>
      <c r="P4" s="38"/>
      <c r="Q4" s="38"/>
    </row>
    <row r="5" spans="1:53" ht="30" customHeight="1" x14ac:dyDescent="0.25">
      <c r="B5" s="270" t="s">
        <v>2</v>
      </c>
      <c r="C5" s="270"/>
      <c r="D5" s="271">
        <v>1</v>
      </c>
      <c r="E5" s="271"/>
    </row>
    <row r="6" spans="1:53" ht="15" customHeight="1" x14ac:dyDescent="0.25"/>
    <row r="7" spans="1:53" ht="88.5" customHeight="1" x14ac:dyDescent="0.25">
      <c r="A7" s="39"/>
      <c r="B7" s="260" t="s">
        <v>3</v>
      </c>
      <c r="C7" s="272"/>
      <c r="D7" s="273" t="s">
        <v>4</v>
      </c>
      <c r="E7" s="273"/>
      <c r="G7" s="274" t="s">
        <v>5</v>
      </c>
      <c r="H7" s="274"/>
      <c r="I7" s="266" t="s">
        <v>6</v>
      </c>
      <c r="J7" s="267"/>
      <c r="L7" s="275" t="s">
        <v>7</v>
      </c>
      <c r="M7" s="276"/>
      <c r="R7" s="40"/>
      <c r="S7" s="40"/>
      <c r="T7" s="40"/>
    </row>
    <row r="8" spans="1:53" ht="79.5" customHeight="1" x14ac:dyDescent="0.25">
      <c r="A8" s="41"/>
      <c r="B8" s="39"/>
      <c r="C8" s="39"/>
      <c r="L8" s="236" t="s">
        <v>8</v>
      </c>
      <c r="M8" s="238"/>
      <c r="N8" s="258"/>
      <c r="O8" s="258"/>
      <c r="P8" s="258"/>
      <c r="Q8" s="88"/>
    </row>
    <row r="9" spans="1:53" ht="39" customHeight="1" x14ac:dyDescent="0.25">
      <c r="A9" s="39"/>
      <c r="B9" s="268" t="s">
        <v>9</v>
      </c>
      <c r="C9" s="269"/>
      <c r="D9" s="259" t="s">
        <v>10</v>
      </c>
      <c r="E9" s="259"/>
      <c r="G9" s="260" t="s">
        <v>11</v>
      </c>
      <c r="H9" s="260"/>
      <c r="I9" s="36" t="s">
        <v>12</v>
      </c>
      <c r="J9" s="102">
        <v>45597</v>
      </c>
      <c r="K9" s="27" t="s">
        <v>13</v>
      </c>
      <c r="L9" s="261">
        <v>46327</v>
      </c>
      <c r="M9" s="262"/>
      <c r="N9" s="103"/>
      <c r="O9" s="103"/>
      <c r="AA9" s="25"/>
      <c r="AB9" s="186"/>
      <c r="AC9" s="186"/>
      <c r="AD9" s="186"/>
    </row>
    <row r="10" spans="1:53" ht="30" customHeight="1" x14ac:dyDescent="0.25">
      <c r="A10" s="67"/>
      <c r="B10" s="67"/>
      <c r="C10" s="67"/>
      <c r="D10" s="259"/>
      <c r="E10" s="259"/>
      <c r="K10" s="28" t="s">
        <v>14</v>
      </c>
      <c r="L10" s="263">
        <v>45616</v>
      </c>
      <c r="M10" s="264"/>
      <c r="AA10" s="39"/>
      <c r="AB10" s="186"/>
      <c r="AC10" s="186"/>
      <c r="AD10" s="186"/>
    </row>
    <row r="11" spans="1:53" ht="37.950000000000003" customHeight="1" x14ac:dyDescent="0.25">
      <c r="A11" s="67"/>
      <c r="B11" s="67"/>
      <c r="C11" s="67"/>
      <c r="D11" s="259"/>
      <c r="E11" s="259"/>
      <c r="AA11" s="39"/>
      <c r="AB11" s="186"/>
      <c r="AC11" s="186"/>
      <c r="AD11" s="186"/>
    </row>
    <row r="12" spans="1:53" ht="47.25" customHeight="1" x14ac:dyDescent="0.25">
      <c r="A12" s="67"/>
      <c r="B12" s="39"/>
      <c r="C12" s="39"/>
      <c r="E12" s="72"/>
      <c r="G12" s="227" t="s">
        <v>15</v>
      </c>
      <c r="H12" s="227"/>
      <c r="I12" s="228"/>
      <c r="J12" s="229">
        <v>149800</v>
      </c>
      <c r="K12" s="230"/>
      <c r="M12" s="29" t="s">
        <v>16</v>
      </c>
      <c r="N12" s="29" t="s">
        <v>17</v>
      </c>
      <c r="O12" s="30" t="s">
        <v>18</v>
      </c>
      <c r="P12" s="31" t="s">
        <v>19</v>
      </c>
      <c r="Q12" s="32" t="s">
        <v>20</v>
      </c>
      <c r="R12" s="32" t="s">
        <v>21</v>
      </c>
      <c r="S12" s="32" t="s">
        <v>22</v>
      </c>
      <c r="T12" s="33" t="s">
        <v>23</v>
      </c>
      <c r="U12" s="32" t="s">
        <v>24</v>
      </c>
      <c r="V12" s="34" t="s">
        <v>25</v>
      </c>
      <c r="W12" s="35"/>
    </row>
    <row r="13" spans="1:53" ht="67.2" customHeight="1" x14ac:dyDescent="0.25">
      <c r="A13" s="39"/>
      <c r="B13" s="316" t="s">
        <v>26</v>
      </c>
      <c r="C13" s="317"/>
      <c r="D13" s="236" t="s">
        <v>27</v>
      </c>
      <c r="E13" s="238"/>
      <c r="G13" s="227" t="s">
        <v>28</v>
      </c>
      <c r="H13" s="227"/>
      <c r="I13" s="228"/>
      <c r="J13" s="266">
        <v>0</v>
      </c>
      <c r="K13" s="267"/>
      <c r="M13" s="105" t="s">
        <v>29</v>
      </c>
      <c r="N13" s="105" t="s">
        <v>30</v>
      </c>
      <c r="O13" s="105" t="s">
        <v>31</v>
      </c>
      <c r="P13" s="106" t="s">
        <v>32</v>
      </c>
      <c r="Q13" s="106" t="s">
        <v>8</v>
      </c>
      <c r="R13" s="106" t="s">
        <v>8</v>
      </c>
      <c r="S13" s="106">
        <v>1</v>
      </c>
      <c r="T13" s="107">
        <v>46327</v>
      </c>
      <c r="U13" s="108">
        <v>0</v>
      </c>
      <c r="V13" s="208" t="s">
        <v>33</v>
      </c>
      <c r="W13" s="208"/>
    </row>
    <row r="14" spans="1:53" ht="100.2" customHeight="1" x14ac:dyDescent="0.25">
      <c r="A14" s="39"/>
      <c r="B14" s="39"/>
      <c r="C14" s="39"/>
      <c r="G14" s="227" t="s">
        <v>34</v>
      </c>
      <c r="H14" s="227"/>
      <c r="I14" s="228"/>
      <c r="J14" s="266">
        <v>0</v>
      </c>
      <c r="K14" s="267"/>
      <c r="M14" s="188" t="s">
        <v>35</v>
      </c>
      <c r="N14" s="105" t="s">
        <v>30</v>
      </c>
      <c r="O14" s="105" t="s">
        <v>36</v>
      </c>
      <c r="P14" s="106" t="s">
        <v>32</v>
      </c>
      <c r="Q14" s="106" t="s">
        <v>8</v>
      </c>
      <c r="R14" s="106" t="s">
        <v>8</v>
      </c>
      <c r="S14" s="106">
        <v>1</v>
      </c>
      <c r="T14" s="107">
        <v>46327</v>
      </c>
      <c r="U14" s="108">
        <v>0</v>
      </c>
      <c r="V14" s="208" t="s">
        <v>33</v>
      </c>
      <c r="W14" s="208"/>
    </row>
    <row r="15" spans="1:53" ht="67.95" customHeight="1" x14ac:dyDescent="0.25">
      <c r="A15" s="39"/>
      <c r="B15" s="39" t="s">
        <v>37</v>
      </c>
      <c r="C15" s="39"/>
      <c r="D15" s="265" t="s">
        <v>8</v>
      </c>
      <c r="E15" s="265"/>
      <c r="G15" s="227" t="s">
        <v>38</v>
      </c>
      <c r="H15" s="227"/>
      <c r="I15" s="228"/>
      <c r="J15" s="266" t="s">
        <v>8</v>
      </c>
      <c r="K15" s="267"/>
      <c r="M15" s="105" t="s">
        <v>39</v>
      </c>
      <c r="N15" s="105" t="s">
        <v>30</v>
      </c>
      <c r="O15" s="105" t="s">
        <v>40</v>
      </c>
      <c r="P15" s="106" t="s">
        <v>32</v>
      </c>
      <c r="Q15" s="106" t="s">
        <v>8</v>
      </c>
      <c r="R15" s="106" t="s">
        <v>8</v>
      </c>
      <c r="S15" s="106">
        <v>1</v>
      </c>
      <c r="T15" s="107">
        <v>46327</v>
      </c>
      <c r="U15" s="108">
        <v>0</v>
      </c>
      <c r="V15" s="208" t="s">
        <v>33</v>
      </c>
      <c r="W15" s="208"/>
      <c r="AA15" s="25"/>
      <c r="AB15" s="88"/>
      <c r="AC15" s="46"/>
      <c r="AD15" s="46"/>
      <c r="AE15" s="46"/>
      <c r="AF15" s="46"/>
      <c r="AG15" s="46"/>
      <c r="AH15" s="46"/>
      <c r="AI15" s="46"/>
      <c r="AJ15" s="46"/>
      <c r="AK15" s="46"/>
      <c r="AL15" s="46"/>
      <c r="AM15" s="46"/>
      <c r="AN15" s="46"/>
      <c r="AO15" s="46"/>
      <c r="AP15" s="47"/>
      <c r="AQ15" s="47"/>
      <c r="AR15" s="47"/>
      <c r="AS15" s="187"/>
      <c r="AT15" s="187"/>
      <c r="AU15" s="187"/>
      <c r="AV15" s="187"/>
      <c r="AW15" s="187"/>
      <c r="AX15" s="187"/>
      <c r="AY15" s="187"/>
      <c r="AZ15" s="187"/>
      <c r="BA15" s="187"/>
    </row>
    <row r="16" spans="1:53" ht="70.2" customHeight="1" x14ac:dyDescent="0.25">
      <c r="A16" s="39"/>
      <c r="B16" s="39"/>
      <c r="C16" s="39"/>
      <c r="D16" s="88"/>
      <c r="E16" s="88"/>
      <c r="G16" s="104"/>
      <c r="I16" s="104"/>
      <c r="J16" s="109"/>
      <c r="K16" s="109"/>
      <c r="M16" s="105" t="s">
        <v>41</v>
      </c>
      <c r="N16" s="105" t="s">
        <v>30</v>
      </c>
      <c r="O16" s="105" t="s">
        <v>42</v>
      </c>
      <c r="P16" s="106" t="s">
        <v>43</v>
      </c>
      <c r="Q16" s="106" t="s">
        <v>8</v>
      </c>
      <c r="R16" s="106" t="s">
        <v>8</v>
      </c>
      <c r="S16" s="106">
        <v>100000</v>
      </c>
      <c r="T16" s="107">
        <v>46327</v>
      </c>
      <c r="U16" s="108">
        <v>0</v>
      </c>
      <c r="V16" s="208" t="s">
        <v>33</v>
      </c>
      <c r="W16" s="208"/>
      <c r="AA16" s="25"/>
      <c r="AB16" s="88"/>
      <c r="AC16" s="88"/>
      <c r="AD16" s="88"/>
      <c r="AE16" s="88"/>
      <c r="AF16" s="88"/>
      <c r="AG16" s="88"/>
      <c r="AH16" s="88"/>
      <c r="AI16" s="88"/>
      <c r="AJ16" s="88"/>
    </row>
    <row r="17" spans="1:54" ht="69" customHeight="1" x14ac:dyDescent="0.25">
      <c r="A17" s="39"/>
      <c r="B17" s="39"/>
      <c r="C17" s="39"/>
      <c r="D17" s="88"/>
      <c r="E17" s="88"/>
      <c r="G17" s="104"/>
      <c r="H17" s="104"/>
      <c r="I17" s="104"/>
      <c r="J17" s="109"/>
      <c r="K17" s="109"/>
      <c r="M17" s="105" t="s">
        <v>44</v>
      </c>
      <c r="N17" s="105" t="s">
        <v>30</v>
      </c>
      <c r="O17" s="105" t="s">
        <v>45</v>
      </c>
      <c r="P17" s="106" t="s">
        <v>43</v>
      </c>
      <c r="Q17" s="106" t="s">
        <v>8</v>
      </c>
      <c r="R17" s="106" t="s">
        <v>8</v>
      </c>
      <c r="S17" s="106">
        <v>100000</v>
      </c>
      <c r="T17" s="107">
        <v>46327</v>
      </c>
      <c r="U17" s="108">
        <v>0</v>
      </c>
      <c r="V17" s="208" t="s">
        <v>33</v>
      </c>
      <c r="W17" s="208"/>
      <c r="AA17" s="25"/>
      <c r="AB17" s="88"/>
      <c r="AC17" s="88"/>
      <c r="AD17" s="88"/>
      <c r="AE17" s="88"/>
      <c r="AF17" s="88"/>
      <c r="AG17" s="88"/>
      <c r="AH17" s="88"/>
      <c r="AI17" s="88"/>
      <c r="AJ17" s="88"/>
    </row>
    <row r="18" spans="1:54" ht="106.95" customHeight="1" x14ac:dyDescent="0.25">
      <c r="A18" s="39"/>
      <c r="B18" s="39"/>
      <c r="C18" s="39"/>
      <c r="D18" s="88"/>
      <c r="E18" s="88"/>
      <c r="G18" s="104"/>
      <c r="H18" s="104"/>
      <c r="I18" s="104"/>
      <c r="J18" s="109"/>
      <c r="K18" s="109"/>
      <c r="M18" s="105" t="s">
        <v>46</v>
      </c>
      <c r="N18" s="105" t="s">
        <v>30</v>
      </c>
      <c r="O18" s="105" t="s">
        <v>47</v>
      </c>
      <c r="P18" s="106" t="s">
        <v>48</v>
      </c>
      <c r="Q18" s="106" t="s">
        <v>8</v>
      </c>
      <c r="R18" s="106" t="s">
        <v>8</v>
      </c>
      <c r="S18" s="106">
        <v>5</v>
      </c>
      <c r="T18" s="107" t="s">
        <v>49</v>
      </c>
      <c r="U18" s="108">
        <v>0</v>
      </c>
      <c r="V18" s="206" t="s">
        <v>50</v>
      </c>
      <c r="W18" s="207"/>
      <c r="AA18" s="25"/>
      <c r="AB18" s="88"/>
      <c r="AC18" s="88"/>
      <c r="AD18" s="88"/>
      <c r="AE18" s="88"/>
      <c r="AF18" s="88"/>
      <c r="AG18" s="88"/>
      <c r="AH18" s="88"/>
      <c r="AI18" s="88"/>
      <c r="AJ18" s="88"/>
    </row>
    <row r="19" spans="1:54" ht="106.95" customHeight="1" x14ac:dyDescent="0.25">
      <c r="A19" s="39"/>
      <c r="B19" s="39"/>
      <c r="C19" s="39"/>
      <c r="D19" s="88"/>
      <c r="E19" s="88"/>
      <c r="G19" s="104"/>
      <c r="H19" s="104"/>
      <c r="I19" s="104"/>
      <c r="J19" s="109"/>
      <c r="K19" s="109"/>
      <c r="M19" s="105" t="s">
        <v>51</v>
      </c>
      <c r="N19" s="105" t="s">
        <v>30</v>
      </c>
      <c r="O19" s="105" t="s">
        <v>52</v>
      </c>
      <c r="P19" s="106" t="s">
        <v>32</v>
      </c>
      <c r="Q19" s="106" t="s">
        <v>8</v>
      </c>
      <c r="R19" s="106" t="s">
        <v>8</v>
      </c>
      <c r="S19" s="106">
        <v>1</v>
      </c>
      <c r="T19" s="107" t="s">
        <v>49</v>
      </c>
      <c r="U19" s="108">
        <v>0</v>
      </c>
      <c r="V19" s="206" t="s">
        <v>50</v>
      </c>
      <c r="W19" s="207"/>
      <c r="AA19" s="25"/>
      <c r="AB19" s="88"/>
      <c r="AC19" s="88"/>
      <c r="AD19" s="88"/>
      <c r="AE19" s="88"/>
      <c r="AF19" s="88"/>
      <c r="AG19" s="88"/>
      <c r="AH19" s="88"/>
      <c r="AI19" s="88"/>
      <c r="AJ19" s="88"/>
    </row>
    <row r="20" spans="1:54" ht="106.95" customHeight="1" x14ac:dyDescent="0.25">
      <c r="A20" s="39"/>
      <c r="B20" s="39"/>
      <c r="C20" s="39"/>
      <c r="D20" s="88"/>
      <c r="E20" s="88"/>
      <c r="G20" s="104"/>
      <c r="H20" s="104"/>
      <c r="I20" s="104"/>
      <c r="J20" s="109"/>
      <c r="K20" s="109"/>
      <c r="M20" s="105" t="s">
        <v>53</v>
      </c>
      <c r="N20" s="105" t="s">
        <v>30</v>
      </c>
      <c r="O20" s="105" t="s">
        <v>54</v>
      </c>
      <c r="P20" s="106" t="s">
        <v>32</v>
      </c>
      <c r="Q20" s="106" t="s">
        <v>8</v>
      </c>
      <c r="R20" s="106" t="s">
        <v>8</v>
      </c>
      <c r="S20" s="106">
        <v>1</v>
      </c>
      <c r="T20" s="107" t="s">
        <v>49</v>
      </c>
      <c r="U20" s="108">
        <v>0</v>
      </c>
      <c r="V20" s="206" t="s">
        <v>50</v>
      </c>
      <c r="W20" s="207"/>
      <c r="AA20" s="25"/>
      <c r="AB20" s="88"/>
      <c r="AC20" s="88"/>
      <c r="AD20" s="88"/>
      <c r="AE20" s="88"/>
      <c r="AF20" s="88"/>
      <c r="AG20" s="88"/>
      <c r="AH20" s="88"/>
      <c r="AI20" s="88"/>
      <c r="AJ20" s="88"/>
    </row>
    <row r="21" spans="1:54" ht="110.4" customHeight="1" x14ac:dyDescent="0.25">
      <c r="A21" s="39"/>
      <c r="B21" s="39"/>
      <c r="C21" s="39"/>
      <c r="D21" s="88"/>
      <c r="E21" s="88"/>
      <c r="G21" s="104"/>
      <c r="H21" s="104"/>
      <c r="I21" s="104"/>
      <c r="J21" s="109"/>
      <c r="K21" s="109"/>
      <c r="M21" s="105" t="s">
        <v>55</v>
      </c>
      <c r="N21" s="105" t="s">
        <v>30</v>
      </c>
      <c r="O21" s="105" t="s">
        <v>56</v>
      </c>
      <c r="P21" s="106" t="s">
        <v>32</v>
      </c>
      <c r="Q21" s="106" t="s">
        <v>8</v>
      </c>
      <c r="R21" s="106" t="s">
        <v>8</v>
      </c>
      <c r="S21" s="106">
        <v>1</v>
      </c>
      <c r="T21" s="107" t="s">
        <v>49</v>
      </c>
      <c r="U21" s="108">
        <v>0</v>
      </c>
      <c r="V21" s="206" t="s">
        <v>50</v>
      </c>
      <c r="W21" s="207"/>
      <c r="AA21" s="25"/>
      <c r="AB21" s="88"/>
      <c r="AC21" s="88"/>
      <c r="AD21" s="88"/>
      <c r="AE21" s="88"/>
      <c r="AF21" s="88"/>
      <c r="AG21" s="88"/>
      <c r="AH21" s="88"/>
      <c r="AI21" s="88"/>
      <c r="AJ21" s="88"/>
    </row>
    <row r="22" spans="1:54" ht="73.95" customHeight="1" x14ac:dyDescent="0.25">
      <c r="A22" s="39"/>
      <c r="B22" s="39"/>
      <c r="C22" s="39"/>
      <c r="D22" s="88"/>
      <c r="E22" s="88"/>
      <c r="G22" s="104"/>
      <c r="H22" s="104"/>
      <c r="I22" s="104"/>
      <c r="J22" s="109"/>
      <c r="K22" s="109"/>
      <c r="M22" s="105" t="s">
        <v>57</v>
      </c>
      <c r="N22" s="105" t="s">
        <v>30</v>
      </c>
      <c r="O22" s="105" t="s">
        <v>58</v>
      </c>
      <c r="P22" s="106" t="s">
        <v>59</v>
      </c>
      <c r="Q22" s="106" t="s">
        <v>8</v>
      </c>
      <c r="R22" s="106" t="s">
        <v>8</v>
      </c>
      <c r="S22" s="106">
        <v>50</v>
      </c>
      <c r="T22" s="107">
        <v>46752</v>
      </c>
      <c r="U22" s="108">
        <v>0</v>
      </c>
      <c r="V22" s="208" t="s">
        <v>60</v>
      </c>
      <c r="W22" s="208"/>
      <c r="AA22" s="25"/>
      <c r="AB22" s="88"/>
      <c r="AC22" s="88"/>
      <c r="AD22" s="88"/>
      <c r="AE22" s="88"/>
      <c r="AF22" s="88"/>
      <c r="AG22" s="88"/>
      <c r="AH22" s="88"/>
      <c r="AI22" s="88"/>
      <c r="AJ22" s="88"/>
    </row>
    <row r="23" spans="1:54" ht="35.4" customHeight="1" x14ac:dyDescent="0.25">
      <c r="A23" s="45"/>
      <c r="M23" s="73"/>
      <c r="N23" s="73"/>
      <c r="O23" s="73"/>
      <c r="P23" s="184"/>
      <c r="Q23" s="184"/>
      <c r="R23" s="184"/>
      <c r="S23" s="184"/>
      <c r="T23" s="185"/>
      <c r="U23" s="184"/>
      <c r="V23" s="224"/>
      <c r="W23" s="224"/>
      <c r="AA23" s="25"/>
      <c r="AB23" s="73"/>
      <c r="AC23" s="46"/>
      <c r="AD23" s="46"/>
      <c r="AE23" s="46"/>
      <c r="AF23" s="46"/>
      <c r="AG23" s="46"/>
      <c r="AH23" s="46"/>
      <c r="AI23" s="46"/>
      <c r="AJ23" s="46"/>
      <c r="AK23" s="47"/>
      <c r="AL23" s="47"/>
      <c r="AM23" s="47"/>
      <c r="AN23" s="47"/>
      <c r="AO23" s="47"/>
      <c r="AP23" s="47"/>
      <c r="AQ23" s="47"/>
      <c r="AR23" s="47"/>
    </row>
    <row r="24" spans="1:54" ht="66" customHeight="1" x14ac:dyDescent="0.25">
      <c r="A24" s="45"/>
      <c r="B24" s="69" t="s">
        <v>61</v>
      </c>
      <c r="C24" s="279" t="s">
        <v>62</v>
      </c>
      <c r="D24" s="279"/>
      <c r="E24" s="279"/>
      <c r="F24" s="279"/>
      <c r="G24" s="279"/>
      <c r="H24" s="279"/>
      <c r="I24" s="279"/>
      <c r="J24" s="279"/>
      <c r="K24" s="279"/>
      <c r="L24" s="279"/>
      <c r="M24" s="235"/>
      <c r="N24" s="112" t="s">
        <v>63</v>
      </c>
      <c r="O24" s="112" t="s">
        <v>64</v>
      </c>
      <c r="P24" s="112" t="s">
        <v>65</v>
      </c>
      <c r="Y24" s="39"/>
    </row>
    <row r="25" spans="1:54" ht="18.600000000000001" customHeight="1" x14ac:dyDescent="0.25">
      <c r="A25" s="45"/>
      <c r="B25" s="110" t="s">
        <v>66</v>
      </c>
      <c r="C25" s="259" t="s">
        <v>8</v>
      </c>
      <c r="D25" s="259"/>
      <c r="E25" s="259"/>
      <c r="F25" s="259"/>
      <c r="G25" s="259"/>
      <c r="H25" s="259"/>
      <c r="I25" s="259"/>
      <c r="J25" s="259"/>
      <c r="K25" s="259"/>
      <c r="L25" s="259"/>
      <c r="M25" s="259"/>
      <c r="N25" s="150" t="s">
        <v>8</v>
      </c>
      <c r="O25" s="150" t="s">
        <v>8</v>
      </c>
      <c r="P25" s="150" t="s">
        <v>8</v>
      </c>
      <c r="Y25" s="39"/>
    </row>
    <row r="26" spans="1:54" ht="68.400000000000006" customHeight="1" x14ac:dyDescent="0.25">
      <c r="A26" s="45"/>
      <c r="B26" s="69" t="s">
        <v>67</v>
      </c>
      <c r="C26" s="231" t="s">
        <v>68</v>
      </c>
      <c r="D26" s="232"/>
      <c r="E26" s="233"/>
      <c r="F26" s="231" t="s">
        <v>17</v>
      </c>
      <c r="G26" s="232"/>
      <c r="H26" s="233"/>
      <c r="I26" s="69" t="s">
        <v>69</v>
      </c>
      <c r="J26" s="234" t="s">
        <v>70</v>
      </c>
      <c r="K26" s="101">
        <v>1</v>
      </c>
      <c r="L26" s="234" t="s">
        <v>71</v>
      </c>
      <c r="M26" s="101">
        <v>24</v>
      </c>
      <c r="N26" s="26" t="s">
        <v>72</v>
      </c>
      <c r="O26" s="26" t="s">
        <v>73</v>
      </c>
      <c r="P26" s="26" t="s">
        <v>74</v>
      </c>
      <c r="Q26" s="111" t="s">
        <v>75</v>
      </c>
      <c r="R26" s="26" t="s">
        <v>76</v>
      </c>
      <c r="S26" s="26" t="s">
        <v>77</v>
      </c>
      <c r="T26" s="26" t="s">
        <v>78</v>
      </c>
      <c r="AA26" s="27" t="s">
        <v>79</v>
      </c>
      <c r="AB26" s="48" t="s">
        <v>80</v>
      </c>
      <c r="AC26" s="43" t="s">
        <v>81</v>
      </c>
      <c r="AD26" s="43" t="s">
        <v>82</v>
      </c>
      <c r="AE26" s="43" t="s">
        <v>83</v>
      </c>
      <c r="AF26" s="43" t="s">
        <v>84</v>
      </c>
      <c r="AG26" s="43" t="s">
        <v>85</v>
      </c>
      <c r="AH26" s="43" t="s">
        <v>86</v>
      </c>
      <c r="AI26" s="43" t="s">
        <v>87</v>
      </c>
      <c r="AJ26" s="43" t="s">
        <v>88</v>
      </c>
      <c r="AK26" s="43" t="s">
        <v>89</v>
      </c>
      <c r="AL26" s="43" t="s">
        <v>90</v>
      </c>
      <c r="AM26" s="43" t="s">
        <v>91</v>
      </c>
      <c r="AN26" s="43" t="s">
        <v>92</v>
      </c>
      <c r="AO26" s="43" t="s">
        <v>93</v>
      </c>
      <c r="AP26" s="43" t="s">
        <v>94</v>
      </c>
      <c r="AQ26" s="44" t="s">
        <v>95</v>
      </c>
      <c r="AR26" s="44" t="s">
        <v>96</v>
      </c>
      <c r="AS26" s="44" t="s">
        <v>97</v>
      </c>
      <c r="AT26" s="44" t="s">
        <v>98</v>
      </c>
      <c r="AU26" s="44" t="s">
        <v>99</v>
      </c>
      <c r="AV26" s="44" t="s">
        <v>100</v>
      </c>
      <c r="AW26" s="44" t="s">
        <v>101</v>
      </c>
      <c r="AX26" s="44" t="s">
        <v>102</v>
      </c>
      <c r="AY26" s="44" t="s">
        <v>103</v>
      </c>
      <c r="AZ26" s="44" t="s">
        <v>104</v>
      </c>
      <c r="BA26" s="44" t="s">
        <v>105</v>
      </c>
    </row>
    <row r="27" spans="1:54" ht="69.599999999999994" customHeight="1" x14ac:dyDescent="0.25">
      <c r="A27" s="87"/>
      <c r="B27" s="101" t="s">
        <v>66</v>
      </c>
      <c r="C27" s="236" t="s">
        <v>106</v>
      </c>
      <c r="D27" s="256"/>
      <c r="E27" s="257"/>
      <c r="F27" s="236" t="s">
        <v>107</v>
      </c>
      <c r="G27" s="237"/>
      <c r="H27" s="238"/>
      <c r="I27" s="101" t="s">
        <v>108</v>
      </c>
      <c r="J27" s="235"/>
      <c r="K27" s="147" t="s">
        <v>81</v>
      </c>
      <c r="L27" s="235"/>
      <c r="M27" s="147" t="s">
        <v>105</v>
      </c>
      <c r="N27" s="149">
        <f>N29</f>
        <v>40000</v>
      </c>
      <c r="O27" s="148">
        <v>0</v>
      </c>
      <c r="P27" s="148">
        <v>0</v>
      </c>
      <c r="Q27" s="114" t="s">
        <v>109</v>
      </c>
      <c r="R27" s="114" t="s">
        <v>8</v>
      </c>
      <c r="S27" s="115" t="s">
        <v>110</v>
      </c>
      <c r="T27" s="115" t="s">
        <v>111</v>
      </c>
      <c r="AA27" s="41"/>
      <c r="AB27" s="68"/>
      <c r="AC27" s="116"/>
      <c r="AD27" s="117"/>
      <c r="AE27" s="117"/>
      <c r="AF27" s="117"/>
    </row>
    <row r="28" spans="1:54" ht="45.6" customHeight="1" x14ac:dyDescent="0.25">
      <c r="B28" s="26" t="s">
        <v>61</v>
      </c>
      <c r="C28" s="243" t="s">
        <v>112</v>
      </c>
      <c r="D28" s="243"/>
      <c r="E28" s="243"/>
      <c r="F28" s="26" t="s">
        <v>113</v>
      </c>
      <c r="G28" s="26" t="s">
        <v>114</v>
      </c>
      <c r="H28" s="26" t="s">
        <v>24</v>
      </c>
      <c r="I28" s="239" t="s">
        <v>115</v>
      </c>
      <c r="J28" s="239"/>
      <c r="K28" s="239"/>
      <c r="L28" s="239"/>
      <c r="M28" s="239"/>
      <c r="N28" s="26" t="s">
        <v>116</v>
      </c>
      <c r="O28" s="26" t="s">
        <v>73</v>
      </c>
      <c r="P28" s="26" t="s">
        <v>74</v>
      </c>
      <c r="Q28" s="26" t="s">
        <v>117</v>
      </c>
      <c r="R28" s="26" t="s">
        <v>118</v>
      </c>
      <c r="V28" s="25"/>
      <c r="X28" s="39"/>
      <c r="Y28" s="39"/>
      <c r="Z28" s="118"/>
      <c r="AA28" s="25"/>
      <c r="AB28" s="47"/>
      <c r="AC28" s="47"/>
      <c r="AD28" s="47"/>
      <c r="AE28" s="47"/>
      <c r="AF28" s="47"/>
      <c r="AG28" s="47"/>
      <c r="AH28" s="47"/>
      <c r="AI28" s="47"/>
      <c r="AJ28" s="47"/>
      <c r="AK28" s="47"/>
      <c r="AL28" s="47"/>
      <c r="AM28" s="47"/>
      <c r="AN28" s="47"/>
      <c r="AO28" s="47"/>
      <c r="AP28" s="47"/>
      <c r="AQ28" s="47"/>
      <c r="AR28" s="47"/>
    </row>
    <row r="29" spans="1:54" ht="45" customHeight="1" x14ac:dyDescent="0.25">
      <c r="B29" s="314" t="s">
        <v>119</v>
      </c>
      <c r="C29" s="321" t="s">
        <v>120</v>
      </c>
      <c r="D29" s="312"/>
      <c r="E29" s="313"/>
      <c r="F29" s="105" t="s">
        <v>121</v>
      </c>
      <c r="G29" s="106" t="s">
        <v>122</v>
      </c>
      <c r="H29" s="120" t="s">
        <v>123</v>
      </c>
      <c r="I29" s="318" t="s">
        <v>124</v>
      </c>
      <c r="J29" s="319"/>
      <c r="K29" s="319"/>
      <c r="L29" s="319"/>
      <c r="M29" s="320"/>
      <c r="N29" s="151">
        <f>N31+N33</f>
        <v>40000</v>
      </c>
      <c r="O29" s="148">
        <v>0</v>
      </c>
      <c r="P29" s="148">
        <v>0</v>
      </c>
      <c r="Q29" s="152" t="s">
        <v>108</v>
      </c>
      <c r="R29" s="152" t="s">
        <v>108</v>
      </c>
      <c r="V29" s="121"/>
      <c r="AB29" s="117"/>
      <c r="AC29" s="122"/>
      <c r="AD29" s="123"/>
      <c r="AE29" s="123"/>
      <c r="AF29" s="123"/>
    </row>
    <row r="30" spans="1:54" ht="48" customHeight="1" outlineLevel="1" x14ac:dyDescent="0.25">
      <c r="B30" s="315"/>
      <c r="C30" s="26" t="s">
        <v>61</v>
      </c>
      <c r="D30" s="26" t="s">
        <v>125</v>
      </c>
      <c r="E30" s="26" t="s">
        <v>126</v>
      </c>
      <c r="F30" s="26" t="s">
        <v>127</v>
      </c>
      <c r="G30" s="26" t="s">
        <v>114</v>
      </c>
      <c r="H30" s="26" t="s">
        <v>24</v>
      </c>
      <c r="I30" s="26" t="s">
        <v>128</v>
      </c>
      <c r="J30" s="26" t="s">
        <v>129</v>
      </c>
      <c r="K30" s="26" t="s">
        <v>130</v>
      </c>
      <c r="L30" s="26" t="s">
        <v>131</v>
      </c>
      <c r="M30" s="26" t="s">
        <v>132</v>
      </c>
      <c r="N30" s="26" t="s">
        <v>133</v>
      </c>
      <c r="O30" s="26" t="s">
        <v>73</v>
      </c>
      <c r="P30" s="26" t="s">
        <v>134</v>
      </c>
      <c r="Q30" s="26" t="s">
        <v>135</v>
      </c>
      <c r="R30" s="124" t="s">
        <v>136</v>
      </c>
      <c r="S30" s="26" t="s">
        <v>137</v>
      </c>
      <c r="T30" s="26" t="s">
        <v>138</v>
      </c>
      <c r="U30" s="26" t="s">
        <v>139</v>
      </c>
      <c r="V30" s="125" t="s">
        <v>140</v>
      </c>
      <c r="W30" s="26" t="s">
        <v>141</v>
      </c>
      <c r="Z30" s="126"/>
      <c r="AA30" s="41"/>
      <c r="AB30" s="26" t="s">
        <v>142</v>
      </c>
      <c r="AC30" s="75" t="s">
        <v>143</v>
      </c>
      <c r="AD30" s="295" t="s">
        <v>144</v>
      </c>
      <c r="AE30" s="295"/>
      <c r="AF30" s="295"/>
      <c r="AG30" s="81"/>
      <c r="AH30" s="81"/>
      <c r="AI30" s="81"/>
      <c r="AJ30" s="81"/>
      <c r="AK30" s="81"/>
      <c r="AL30" s="81"/>
      <c r="AM30" s="81"/>
      <c r="AN30" s="81"/>
      <c r="AO30" s="81"/>
      <c r="AP30" s="81"/>
      <c r="AQ30" s="94"/>
      <c r="AR30" s="94"/>
      <c r="AS30" s="94"/>
      <c r="AT30" s="94"/>
      <c r="AU30" s="94"/>
      <c r="AV30" s="94"/>
      <c r="AW30" s="94"/>
      <c r="AX30" s="94"/>
      <c r="AY30" s="94"/>
      <c r="AZ30" s="94"/>
      <c r="BA30" s="94"/>
      <c r="BB30" s="94"/>
    </row>
    <row r="31" spans="1:54" ht="14.85" customHeight="1" outlineLevel="1" x14ac:dyDescent="0.25">
      <c r="B31" s="315"/>
      <c r="C31" s="246" t="s">
        <v>145</v>
      </c>
      <c r="D31" s="220" t="s">
        <v>146</v>
      </c>
      <c r="E31" s="246" t="s">
        <v>147</v>
      </c>
      <c r="F31" s="246" t="s">
        <v>121</v>
      </c>
      <c r="G31" s="248">
        <v>1</v>
      </c>
      <c r="H31" s="220" t="s">
        <v>123</v>
      </c>
      <c r="I31" s="296">
        <v>46327</v>
      </c>
      <c r="J31" s="296" t="s">
        <v>148</v>
      </c>
      <c r="K31" s="296">
        <v>46327</v>
      </c>
      <c r="L31" s="296" t="s">
        <v>149</v>
      </c>
      <c r="M31" s="220" t="s">
        <v>150</v>
      </c>
      <c r="N31" s="211">
        <v>35000</v>
      </c>
      <c r="O31" s="211">
        <v>0</v>
      </c>
      <c r="P31" s="209" t="s">
        <v>151</v>
      </c>
      <c r="Q31" s="222" t="s">
        <v>108</v>
      </c>
      <c r="R31" s="222" t="s">
        <v>152</v>
      </c>
      <c r="S31" s="298" t="s">
        <v>8</v>
      </c>
      <c r="T31" s="298" t="s">
        <v>8</v>
      </c>
      <c r="U31" s="222" t="s">
        <v>8</v>
      </c>
      <c r="V31" s="222" t="s">
        <v>8</v>
      </c>
      <c r="W31" s="222" t="s">
        <v>8</v>
      </c>
      <c r="Z31" s="127"/>
      <c r="AB31" s="325">
        <f>SUM(AD32:BB32)</f>
        <v>35000</v>
      </c>
      <c r="AC31" s="326" t="s">
        <v>153</v>
      </c>
      <c r="AD31" s="43" t="s">
        <v>81</v>
      </c>
      <c r="AE31" s="43" t="s">
        <v>82</v>
      </c>
      <c r="AF31" s="43" t="s">
        <v>83</v>
      </c>
      <c r="AG31" s="43" t="s">
        <v>84</v>
      </c>
      <c r="AH31" s="43" t="s">
        <v>85</v>
      </c>
      <c r="AI31" s="43" t="s">
        <v>86</v>
      </c>
      <c r="AJ31" s="43" t="s">
        <v>87</v>
      </c>
      <c r="AK31" s="43" t="s">
        <v>88</v>
      </c>
      <c r="AL31" s="43" t="s">
        <v>89</v>
      </c>
      <c r="AM31" s="43" t="s">
        <v>90</v>
      </c>
      <c r="AN31" s="43" t="s">
        <v>91</v>
      </c>
      <c r="AO31" s="43" t="s">
        <v>92</v>
      </c>
      <c r="AP31" s="43" t="s">
        <v>93</v>
      </c>
      <c r="AQ31" s="43" t="s">
        <v>94</v>
      </c>
      <c r="AR31" s="44" t="s">
        <v>95</v>
      </c>
      <c r="AS31" s="44" t="s">
        <v>96</v>
      </c>
      <c r="AT31" s="44" t="s">
        <v>97</v>
      </c>
      <c r="AU31" s="44" t="s">
        <v>98</v>
      </c>
      <c r="AV31" s="44" t="s">
        <v>99</v>
      </c>
      <c r="AW31" s="44" t="s">
        <v>100</v>
      </c>
      <c r="AX31" s="44" t="s">
        <v>101</v>
      </c>
      <c r="AY31" s="44" t="s">
        <v>102</v>
      </c>
      <c r="AZ31" s="44" t="s">
        <v>103</v>
      </c>
      <c r="BA31" s="44" t="s">
        <v>104</v>
      </c>
      <c r="BB31" s="44" t="s">
        <v>105</v>
      </c>
    </row>
    <row r="32" spans="1:54" ht="105.6" customHeight="1" outlineLevel="1" x14ac:dyDescent="0.25">
      <c r="B32" s="315"/>
      <c r="C32" s="247"/>
      <c r="D32" s="221"/>
      <c r="E32" s="247"/>
      <c r="F32" s="247"/>
      <c r="G32" s="249"/>
      <c r="H32" s="221"/>
      <c r="I32" s="297"/>
      <c r="J32" s="297"/>
      <c r="K32" s="297"/>
      <c r="L32" s="297"/>
      <c r="M32" s="221"/>
      <c r="N32" s="212"/>
      <c r="O32" s="212"/>
      <c r="P32" s="210"/>
      <c r="Q32" s="223"/>
      <c r="R32" s="223"/>
      <c r="S32" s="299"/>
      <c r="T32" s="299"/>
      <c r="U32" s="223"/>
      <c r="V32" s="223"/>
      <c r="W32" s="223"/>
      <c r="Z32" s="128"/>
      <c r="AB32" s="325"/>
      <c r="AC32" s="326"/>
      <c r="AD32" s="80">
        <v>0</v>
      </c>
      <c r="AE32" s="80">
        <v>0</v>
      </c>
      <c r="AF32" s="80">
        <v>0</v>
      </c>
      <c r="AG32" s="80">
        <v>0</v>
      </c>
      <c r="AH32" s="80">
        <v>0</v>
      </c>
      <c r="AI32" s="80">
        <v>0</v>
      </c>
      <c r="AJ32" s="80">
        <v>0</v>
      </c>
      <c r="AK32" s="80">
        <v>0</v>
      </c>
      <c r="AL32" s="80">
        <v>0</v>
      </c>
      <c r="AM32" s="80">
        <v>15000</v>
      </c>
      <c r="AN32" s="80">
        <v>0</v>
      </c>
      <c r="AO32" s="80">
        <v>0</v>
      </c>
      <c r="AP32" s="80">
        <v>0</v>
      </c>
      <c r="AQ32" s="80">
        <v>0</v>
      </c>
      <c r="AR32" s="80">
        <v>0</v>
      </c>
      <c r="AS32" s="80">
        <v>0</v>
      </c>
      <c r="AT32" s="80" t="s">
        <v>110</v>
      </c>
      <c r="AU32" s="80" t="s">
        <v>110</v>
      </c>
      <c r="AV32" s="80" t="s">
        <v>110</v>
      </c>
      <c r="AW32" s="80" t="s">
        <v>110</v>
      </c>
      <c r="AX32" s="80" t="s">
        <v>110</v>
      </c>
      <c r="AY32" s="80" t="s">
        <v>110</v>
      </c>
      <c r="AZ32" s="80">
        <v>20000</v>
      </c>
      <c r="BA32" s="80" t="s">
        <v>110</v>
      </c>
      <c r="BB32" s="80">
        <v>0</v>
      </c>
    </row>
    <row r="33" spans="1:54" ht="105.6" customHeight="1" outlineLevel="1" x14ac:dyDescent="0.25">
      <c r="B33" s="160"/>
      <c r="C33" s="42" t="s">
        <v>154</v>
      </c>
      <c r="D33" s="152" t="s">
        <v>155</v>
      </c>
      <c r="E33" s="42" t="s">
        <v>156</v>
      </c>
      <c r="F33" s="42" t="s">
        <v>121</v>
      </c>
      <c r="G33" s="74">
        <v>1</v>
      </c>
      <c r="H33" s="152">
        <v>0</v>
      </c>
      <c r="I33" s="153">
        <v>46327</v>
      </c>
      <c r="J33" s="153" t="s">
        <v>149</v>
      </c>
      <c r="K33" s="153">
        <v>46327</v>
      </c>
      <c r="L33" s="153" t="s">
        <v>149</v>
      </c>
      <c r="M33" s="152" t="s">
        <v>150</v>
      </c>
      <c r="N33" s="120">
        <v>5000</v>
      </c>
      <c r="O33" s="120">
        <v>0</v>
      </c>
      <c r="P33" s="154" t="s">
        <v>151</v>
      </c>
      <c r="Q33" s="156" t="s">
        <v>108</v>
      </c>
      <c r="R33" s="156" t="s">
        <v>152</v>
      </c>
      <c r="S33" s="155" t="s">
        <v>8</v>
      </c>
      <c r="T33" s="155" t="s">
        <v>8</v>
      </c>
      <c r="U33" s="156" t="s">
        <v>8</v>
      </c>
      <c r="V33" s="156" t="s">
        <v>8</v>
      </c>
      <c r="W33" s="156" t="s">
        <v>8</v>
      </c>
      <c r="X33" s="198"/>
      <c r="Z33" s="128"/>
      <c r="AB33" s="76">
        <f>SUM(AD33:BB33)</f>
        <v>5000</v>
      </c>
      <c r="AC33" s="79" t="s">
        <v>153</v>
      </c>
      <c r="AD33" s="80">
        <v>0</v>
      </c>
      <c r="AE33" s="80">
        <v>0</v>
      </c>
      <c r="AF33" s="80">
        <v>0</v>
      </c>
      <c r="AG33" s="80">
        <v>0</v>
      </c>
      <c r="AH33" s="80">
        <v>0</v>
      </c>
      <c r="AI33" s="80">
        <v>0</v>
      </c>
      <c r="AJ33" s="80">
        <v>0</v>
      </c>
      <c r="AK33" s="80">
        <v>0</v>
      </c>
      <c r="AL33" s="80">
        <v>0</v>
      </c>
      <c r="AM33" s="80">
        <v>0</v>
      </c>
      <c r="AN33" s="80">
        <v>0</v>
      </c>
      <c r="AO33" s="80">
        <v>0</v>
      </c>
      <c r="AP33" s="80">
        <v>0</v>
      </c>
      <c r="AQ33" s="80">
        <v>0</v>
      </c>
      <c r="AR33" s="80">
        <v>0</v>
      </c>
      <c r="AS33" s="80">
        <v>0</v>
      </c>
      <c r="AT33" s="80">
        <v>0</v>
      </c>
      <c r="AU33" s="80">
        <v>0</v>
      </c>
      <c r="AV33" s="80">
        <v>0</v>
      </c>
      <c r="AW33" s="80">
        <v>0</v>
      </c>
      <c r="AX33" s="80">
        <v>0</v>
      </c>
      <c r="AY33" s="80">
        <v>0</v>
      </c>
      <c r="AZ33" s="80">
        <v>0</v>
      </c>
      <c r="BA33" s="80">
        <v>0</v>
      </c>
      <c r="BB33" s="80">
        <v>5000</v>
      </c>
    </row>
    <row r="34" spans="1:54" ht="77.400000000000006" customHeight="1" x14ac:dyDescent="0.25">
      <c r="A34" s="45"/>
      <c r="B34" s="69" t="s">
        <v>67</v>
      </c>
      <c r="C34" s="231" t="s">
        <v>68</v>
      </c>
      <c r="D34" s="232"/>
      <c r="E34" s="233"/>
      <c r="F34" s="231" t="s">
        <v>17</v>
      </c>
      <c r="G34" s="232"/>
      <c r="H34" s="233"/>
      <c r="I34" s="112" t="s">
        <v>69</v>
      </c>
      <c r="J34" s="234" t="s">
        <v>70</v>
      </c>
      <c r="K34" s="129">
        <v>1</v>
      </c>
      <c r="L34" s="234" t="s">
        <v>71</v>
      </c>
      <c r="M34" s="129">
        <v>24</v>
      </c>
      <c r="N34" s="124" t="s">
        <v>72</v>
      </c>
      <c r="O34" s="124" t="s">
        <v>73</v>
      </c>
      <c r="P34" s="124" t="s">
        <v>74</v>
      </c>
      <c r="Q34" s="130" t="s">
        <v>75</v>
      </c>
      <c r="R34" s="124" t="s">
        <v>76</v>
      </c>
      <c r="S34" s="124" t="s">
        <v>77</v>
      </c>
      <c r="T34" s="124" t="s">
        <v>78</v>
      </c>
      <c r="AA34" s="25"/>
      <c r="AB34" s="73"/>
      <c r="AC34" s="46"/>
      <c r="AD34" s="46"/>
      <c r="AE34" s="46"/>
      <c r="AF34" s="46"/>
      <c r="AG34" s="46"/>
      <c r="AH34" s="46"/>
      <c r="AI34" s="46"/>
      <c r="AJ34" s="46"/>
      <c r="AK34" s="46"/>
      <c r="AL34" s="46"/>
      <c r="AM34" s="46"/>
      <c r="AN34" s="46"/>
      <c r="AO34" s="46"/>
      <c r="AP34" s="46"/>
      <c r="AQ34" s="47"/>
      <c r="AR34" s="47"/>
      <c r="AS34" s="47"/>
      <c r="AT34" s="47"/>
      <c r="AU34" s="47"/>
      <c r="AV34" s="47"/>
      <c r="AW34" s="47"/>
      <c r="AX34" s="47"/>
      <c r="AY34" s="47"/>
      <c r="AZ34" s="47"/>
      <c r="BA34" s="47"/>
    </row>
    <row r="35" spans="1:54" ht="69.599999999999994" customHeight="1" x14ac:dyDescent="0.25">
      <c r="A35" s="87"/>
      <c r="B35" s="110" t="s">
        <v>157</v>
      </c>
      <c r="C35" s="236" t="s">
        <v>158</v>
      </c>
      <c r="D35" s="256"/>
      <c r="E35" s="257"/>
      <c r="F35" s="236" t="s">
        <v>107</v>
      </c>
      <c r="G35" s="237"/>
      <c r="H35" s="238"/>
      <c r="I35" s="101" t="s">
        <v>108</v>
      </c>
      <c r="J35" s="235"/>
      <c r="K35" s="147" t="s">
        <v>159</v>
      </c>
      <c r="L35" s="235"/>
      <c r="M35" s="147" t="s">
        <v>160</v>
      </c>
      <c r="N35" s="149">
        <f>N37</f>
        <v>100000</v>
      </c>
      <c r="O35" s="148">
        <v>0</v>
      </c>
      <c r="P35" s="148">
        <v>0</v>
      </c>
      <c r="Q35" s="114" t="s">
        <v>109</v>
      </c>
      <c r="R35" s="114" t="s">
        <v>8</v>
      </c>
      <c r="S35" s="115" t="s">
        <v>110</v>
      </c>
      <c r="T35" s="115" t="s">
        <v>161</v>
      </c>
      <c r="AA35" s="41"/>
      <c r="AB35" s="68"/>
      <c r="AC35" s="116"/>
      <c r="AD35" s="117"/>
      <c r="AE35" s="117"/>
      <c r="AF35" s="117"/>
    </row>
    <row r="36" spans="1:54" ht="52.2" customHeight="1" x14ac:dyDescent="0.25">
      <c r="B36" s="131" t="s">
        <v>61</v>
      </c>
      <c r="C36" s="243" t="s">
        <v>112</v>
      </c>
      <c r="D36" s="243"/>
      <c r="E36" s="243"/>
      <c r="F36" s="26" t="s">
        <v>113</v>
      </c>
      <c r="G36" s="26" t="s">
        <v>114</v>
      </c>
      <c r="H36" s="26" t="s">
        <v>24</v>
      </c>
      <c r="I36" s="239" t="s">
        <v>115</v>
      </c>
      <c r="J36" s="239"/>
      <c r="K36" s="239"/>
      <c r="L36" s="239"/>
      <c r="M36" s="239"/>
      <c r="N36" s="26" t="s">
        <v>116</v>
      </c>
      <c r="O36" s="69" t="s">
        <v>73</v>
      </c>
      <c r="P36" s="26" t="s">
        <v>74</v>
      </c>
      <c r="Q36" s="26" t="s">
        <v>117</v>
      </c>
      <c r="R36" s="26" t="s">
        <v>118</v>
      </c>
      <c r="V36" s="25"/>
      <c r="X36" s="39"/>
      <c r="Y36" s="39"/>
      <c r="Z36" s="118"/>
    </row>
    <row r="37" spans="1:54" ht="45.6" customHeight="1" x14ac:dyDescent="0.25">
      <c r="B37" s="251" t="s">
        <v>162</v>
      </c>
      <c r="C37" s="311" t="s">
        <v>163</v>
      </c>
      <c r="D37" s="312"/>
      <c r="E37" s="313"/>
      <c r="F37" s="105" t="s">
        <v>121</v>
      </c>
      <c r="G37" s="106">
        <v>1</v>
      </c>
      <c r="H37" s="120" t="s">
        <v>164</v>
      </c>
      <c r="I37" s="253" t="s">
        <v>165</v>
      </c>
      <c r="J37" s="254"/>
      <c r="K37" s="254"/>
      <c r="L37" s="254"/>
      <c r="M37" s="255"/>
      <c r="N37" s="157">
        <f>+N39+N41</f>
        <v>100000</v>
      </c>
      <c r="O37" s="148">
        <v>0</v>
      </c>
      <c r="P37" s="148">
        <v>0</v>
      </c>
      <c r="Q37" s="152" t="s">
        <v>108</v>
      </c>
      <c r="R37" s="152" t="s">
        <v>108</v>
      </c>
      <c r="V37" s="121"/>
      <c r="AB37" s="68"/>
      <c r="AC37" s="116"/>
    </row>
    <row r="38" spans="1:54" ht="56.25" customHeight="1" outlineLevel="1" x14ac:dyDescent="0.25">
      <c r="B38" s="252"/>
      <c r="C38" s="132" t="s">
        <v>61</v>
      </c>
      <c r="D38" s="26" t="s">
        <v>125</v>
      </c>
      <c r="E38" s="26" t="s">
        <v>126</v>
      </c>
      <c r="F38" s="26" t="s">
        <v>127</v>
      </c>
      <c r="G38" s="26" t="s">
        <v>114</v>
      </c>
      <c r="H38" s="26" t="s">
        <v>24</v>
      </c>
      <c r="I38" s="26" t="s">
        <v>128</v>
      </c>
      <c r="J38" s="26" t="s">
        <v>129</v>
      </c>
      <c r="K38" s="26" t="s">
        <v>130</v>
      </c>
      <c r="L38" s="26" t="s">
        <v>131</v>
      </c>
      <c r="M38" s="26" t="s">
        <v>132</v>
      </c>
      <c r="N38" s="26" t="s">
        <v>133</v>
      </c>
      <c r="O38" s="26" t="s">
        <v>73</v>
      </c>
      <c r="P38" s="26" t="s">
        <v>134</v>
      </c>
      <c r="Q38" s="26" t="s">
        <v>135</v>
      </c>
      <c r="R38" s="124" t="s">
        <v>136</v>
      </c>
      <c r="S38" s="26" t="s">
        <v>137</v>
      </c>
      <c r="T38" s="26" t="s">
        <v>138</v>
      </c>
      <c r="U38" s="26" t="s">
        <v>139</v>
      </c>
      <c r="V38" s="125" t="s">
        <v>140</v>
      </c>
      <c r="W38" s="26" t="s">
        <v>141</v>
      </c>
      <c r="Z38" s="126"/>
      <c r="AB38" s="26" t="s">
        <v>142</v>
      </c>
      <c r="AC38" s="75" t="s">
        <v>143</v>
      </c>
      <c r="AD38" s="322" t="s">
        <v>144</v>
      </c>
      <c r="AE38" s="323"/>
      <c r="AF38" s="324"/>
      <c r="AG38" s="81"/>
      <c r="AH38" s="81"/>
      <c r="AI38" s="81"/>
      <c r="AJ38" s="81"/>
      <c r="AK38" s="81"/>
      <c r="AL38" s="81"/>
      <c r="AM38" s="81"/>
      <c r="AN38" s="81"/>
      <c r="AO38" s="81"/>
      <c r="AP38" s="81"/>
      <c r="AQ38" s="81"/>
      <c r="AR38" s="81"/>
      <c r="AS38" s="81"/>
      <c r="AT38" s="81"/>
      <c r="AU38" s="81"/>
      <c r="AV38" s="81"/>
      <c r="AW38" s="81"/>
      <c r="AX38" s="81"/>
      <c r="AY38" s="81"/>
      <c r="AZ38" s="81"/>
      <c r="BA38" s="81"/>
      <c r="BB38" s="81"/>
    </row>
    <row r="39" spans="1:54" ht="14.85" customHeight="1" outlineLevel="1" x14ac:dyDescent="0.25">
      <c r="B39" s="252"/>
      <c r="C39" s="244" t="s">
        <v>166</v>
      </c>
      <c r="D39" s="220" t="s">
        <v>146</v>
      </c>
      <c r="E39" s="246" t="s">
        <v>167</v>
      </c>
      <c r="F39" s="246" t="s">
        <v>121</v>
      </c>
      <c r="G39" s="248">
        <v>1</v>
      </c>
      <c r="H39" s="309" t="s">
        <v>123</v>
      </c>
      <c r="I39" s="218">
        <v>46327</v>
      </c>
      <c r="J39" s="218" t="s">
        <v>149</v>
      </c>
      <c r="K39" s="218">
        <v>46327</v>
      </c>
      <c r="L39" s="218" t="s">
        <v>149</v>
      </c>
      <c r="M39" s="220" t="s">
        <v>150</v>
      </c>
      <c r="N39" s="211">
        <v>85000</v>
      </c>
      <c r="O39" s="211">
        <v>0</v>
      </c>
      <c r="P39" s="209" t="s">
        <v>168</v>
      </c>
      <c r="Q39" s="222" t="s">
        <v>108</v>
      </c>
      <c r="R39" s="222" t="s">
        <v>152</v>
      </c>
      <c r="S39" s="298" t="s">
        <v>8</v>
      </c>
      <c r="T39" s="298" t="s">
        <v>8</v>
      </c>
      <c r="U39" s="222" t="s">
        <v>8</v>
      </c>
      <c r="V39" s="222" t="s">
        <v>8</v>
      </c>
      <c r="W39" s="222" t="s">
        <v>8</v>
      </c>
      <c r="Z39" s="127"/>
      <c r="AB39" s="325">
        <f>SUM(AD40:BB40)</f>
        <v>85000</v>
      </c>
      <c r="AC39" s="326" t="s">
        <v>153</v>
      </c>
      <c r="AD39" s="43" t="s">
        <v>81</v>
      </c>
      <c r="AE39" s="43" t="s">
        <v>82</v>
      </c>
      <c r="AF39" s="43" t="s">
        <v>83</v>
      </c>
      <c r="AG39" s="43" t="s">
        <v>84</v>
      </c>
      <c r="AH39" s="43" t="s">
        <v>85</v>
      </c>
      <c r="AI39" s="43" t="s">
        <v>86</v>
      </c>
      <c r="AJ39" s="43" t="s">
        <v>87</v>
      </c>
      <c r="AK39" s="43" t="s">
        <v>88</v>
      </c>
      <c r="AL39" s="43" t="s">
        <v>89</v>
      </c>
      <c r="AM39" s="43" t="s">
        <v>90</v>
      </c>
      <c r="AN39" s="43" t="s">
        <v>91</v>
      </c>
      <c r="AO39" s="43" t="s">
        <v>92</v>
      </c>
      <c r="AP39" s="43" t="s">
        <v>93</v>
      </c>
      <c r="AQ39" s="43" t="s">
        <v>94</v>
      </c>
      <c r="AR39" s="44" t="s">
        <v>95</v>
      </c>
      <c r="AS39" s="44" t="s">
        <v>96</v>
      </c>
      <c r="AT39" s="44" t="s">
        <v>97</v>
      </c>
      <c r="AU39" s="44" t="s">
        <v>98</v>
      </c>
      <c r="AV39" s="44" t="s">
        <v>99</v>
      </c>
      <c r="AW39" s="44" t="s">
        <v>100</v>
      </c>
      <c r="AX39" s="44" t="s">
        <v>101</v>
      </c>
      <c r="AY39" s="44" t="s">
        <v>102</v>
      </c>
      <c r="AZ39" s="44" t="s">
        <v>103</v>
      </c>
      <c r="BA39" s="44" t="s">
        <v>104</v>
      </c>
      <c r="BB39" s="44" t="s">
        <v>105</v>
      </c>
    </row>
    <row r="40" spans="1:54" ht="46.2" customHeight="1" outlineLevel="1" x14ac:dyDescent="0.25">
      <c r="B40" s="252"/>
      <c r="C40" s="245"/>
      <c r="D40" s="221"/>
      <c r="E40" s="247"/>
      <c r="F40" s="247"/>
      <c r="G40" s="249"/>
      <c r="H40" s="310"/>
      <c r="I40" s="219"/>
      <c r="J40" s="219"/>
      <c r="K40" s="219"/>
      <c r="L40" s="219"/>
      <c r="M40" s="221"/>
      <c r="N40" s="212"/>
      <c r="O40" s="212"/>
      <c r="P40" s="210"/>
      <c r="Q40" s="223"/>
      <c r="R40" s="223"/>
      <c r="S40" s="299"/>
      <c r="T40" s="299"/>
      <c r="U40" s="223"/>
      <c r="V40" s="223"/>
      <c r="W40" s="223"/>
      <c r="Z40" s="128"/>
      <c r="AB40" s="325"/>
      <c r="AC40" s="326"/>
      <c r="AD40" s="78">
        <v>0</v>
      </c>
      <c r="AE40" s="78">
        <v>17000</v>
      </c>
      <c r="AF40" s="78">
        <v>0</v>
      </c>
      <c r="AG40" s="78">
        <v>0</v>
      </c>
      <c r="AH40" s="78">
        <v>0</v>
      </c>
      <c r="AI40" s="78">
        <v>17000</v>
      </c>
      <c r="AJ40" s="78">
        <v>0</v>
      </c>
      <c r="AK40" s="78">
        <v>0</v>
      </c>
      <c r="AL40" s="78">
        <v>0</v>
      </c>
      <c r="AM40" s="78">
        <v>17000</v>
      </c>
      <c r="AN40" s="78">
        <v>0</v>
      </c>
      <c r="AO40" s="78">
        <v>0</v>
      </c>
      <c r="AP40" s="78">
        <v>0</v>
      </c>
      <c r="AQ40" s="78">
        <v>20000</v>
      </c>
      <c r="AR40" s="78">
        <v>0</v>
      </c>
      <c r="AS40" s="78">
        <v>0</v>
      </c>
      <c r="AT40" s="78">
        <v>0</v>
      </c>
      <c r="AU40" s="78">
        <v>0</v>
      </c>
      <c r="AV40" s="78">
        <v>4000</v>
      </c>
      <c r="AW40" s="78">
        <v>0</v>
      </c>
      <c r="AX40" s="78">
        <v>0</v>
      </c>
      <c r="AY40" s="78">
        <v>0</v>
      </c>
      <c r="AZ40" s="78">
        <v>0</v>
      </c>
      <c r="BA40" s="78">
        <v>0</v>
      </c>
      <c r="BB40" s="78">
        <v>10000</v>
      </c>
    </row>
    <row r="41" spans="1:54" ht="62.4" customHeight="1" outlineLevel="1" x14ac:dyDescent="0.25">
      <c r="B41" s="129"/>
      <c r="C41" s="42" t="s">
        <v>169</v>
      </c>
      <c r="D41" s="152" t="s">
        <v>155</v>
      </c>
      <c r="E41" s="42" t="s">
        <v>170</v>
      </c>
      <c r="F41" s="42" t="s">
        <v>121</v>
      </c>
      <c r="G41" s="74">
        <v>1</v>
      </c>
      <c r="H41" s="79">
        <v>0</v>
      </c>
      <c r="I41" s="90">
        <v>46327</v>
      </c>
      <c r="J41" s="90" t="s">
        <v>149</v>
      </c>
      <c r="K41" s="90">
        <v>46327</v>
      </c>
      <c r="L41" s="90" t="s">
        <v>149</v>
      </c>
      <c r="M41" s="152" t="s">
        <v>150</v>
      </c>
      <c r="N41" s="120">
        <v>15000</v>
      </c>
      <c r="O41" s="120">
        <v>0</v>
      </c>
      <c r="P41" s="154" t="s">
        <v>171</v>
      </c>
      <c r="Q41" s="158" t="s">
        <v>108</v>
      </c>
      <c r="R41" s="158" t="s">
        <v>152</v>
      </c>
      <c r="S41" s="159" t="s">
        <v>8</v>
      </c>
      <c r="T41" s="159" t="s">
        <v>8</v>
      </c>
      <c r="U41" s="158" t="s">
        <v>8</v>
      </c>
      <c r="V41" s="158" t="s">
        <v>8</v>
      </c>
      <c r="W41" s="158" t="s">
        <v>8</v>
      </c>
      <c r="Z41" s="128"/>
      <c r="AB41" s="76">
        <f>SUM(AD41:BB41)</f>
        <v>15000</v>
      </c>
      <c r="AC41" s="79" t="s">
        <v>153</v>
      </c>
      <c r="AD41" s="78">
        <v>0</v>
      </c>
      <c r="AE41" s="78">
        <v>0</v>
      </c>
      <c r="AF41" s="78">
        <v>0</v>
      </c>
      <c r="AG41" s="78">
        <v>0</v>
      </c>
      <c r="AH41" s="78">
        <v>0</v>
      </c>
      <c r="AI41" s="78">
        <v>0</v>
      </c>
      <c r="AJ41" s="78">
        <v>0</v>
      </c>
      <c r="AK41" s="78">
        <v>0</v>
      </c>
      <c r="AL41" s="78">
        <v>0</v>
      </c>
      <c r="AM41" s="78">
        <v>0</v>
      </c>
      <c r="AN41" s="78">
        <v>0</v>
      </c>
      <c r="AO41" s="78">
        <v>0</v>
      </c>
      <c r="AP41" s="78">
        <v>0</v>
      </c>
      <c r="AQ41" s="78">
        <v>0</v>
      </c>
      <c r="AR41" s="78">
        <v>0</v>
      </c>
      <c r="AS41" s="78">
        <v>0</v>
      </c>
      <c r="AT41" s="78">
        <v>0</v>
      </c>
      <c r="AU41" s="78">
        <v>0</v>
      </c>
      <c r="AV41" s="78">
        <v>5000</v>
      </c>
      <c r="AW41" s="78">
        <v>0</v>
      </c>
      <c r="AX41" s="78">
        <v>0</v>
      </c>
      <c r="AY41" s="78">
        <v>0</v>
      </c>
      <c r="AZ41" s="78">
        <v>0</v>
      </c>
      <c r="BA41" s="78">
        <v>0</v>
      </c>
      <c r="BB41" s="78">
        <v>10000</v>
      </c>
    </row>
    <row r="42" spans="1:54" ht="67.349999999999994" customHeight="1" x14ac:dyDescent="0.25">
      <c r="B42" s="134" t="s">
        <v>61</v>
      </c>
      <c r="C42" s="303" t="s">
        <v>172</v>
      </c>
      <c r="D42" s="304"/>
      <c r="E42" s="305"/>
      <c r="F42" s="306" t="s">
        <v>173</v>
      </c>
      <c r="G42" s="307"/>
      <c r="H42" s="308"/>
      <c r="I42" s="306" t="s">
        <v>174</v>
      </c>
      <c r="J42" s="307"/>
      <c r="K42" s="307"/>
      <c r="L42" s="307"/>
      <c r="M42" s="308"/>
      <c r="N42" s="124" t="s">
        <v>175</v>
      </c>
      <c r="O42" s="124" t="s">
        <v>73</v>
      </c>
      <c r="P42" s="124" t="s">
        <v>74</v>
      </c>
      <c r="Q42" s="124" t="s">
        <v>78</v>
      </c>
      <c r="R42" s="135" t="s">
        <v>140</v>
      </c>
      <c r="U42" s="25"/>
    </row>
    <row r="43" spans="1:54" ht="45" customHeight="1" x14ac:dyDescent="0.25">
      <c r="B43" s="136">
        <v>1</v>
      </c>
      <c r="C43" s="259" t="s">
        <v>176</v>
      </c>
      <c r="D43" s="294"/>
      <c r="E43" s="294"/>
      <c r="F43" s="278" t="s">
        <v>107</v>
      </c>
      <c r="G43" s="327"/>
      <c r="H43" s="327"/>
      <c r="I43" s="288" t="s">
        <v>177</v>
      </c>
      <c r="J43" s="328"/>
      <c r="K43" s="328"/>
      <c r="L43" s="328"/>
      <c r="M43" s="329"/>
      <c r="N43" s="214">
        <v>0</v>
      </c>
      <c r="O43" s="211">
        <v>0</v>
      </c>
      <c r="P43" s="211">
        <v>0</v>
      </c>
      <c r="Q43" s="330" t="s">
        <v>110</v>
      </c>
      <c r="R43" s="71" t="s">
        <v>178</v>
      </c>
      <c r="V43" s="49"/>
      <c r="W43" s="49"/>
      <c r="X43" s="49"/>
      <c r="Y43" s="49"/>
      <c r="Z43" s="50"/>
      <c r="AB43" s="26" t="s">
        <v>142</v>
      </c>
      <c r="AC43" s="137"/>
      <c r="AD43" s="94" t="s">
        <v>8</v>
      </c>
      <c r="AE43" s="81"/>
      <c r="AF43" s="81"/>
    </row>
    <row r="44" spans="1:54" ht="39" customHeight="1" x14ac:dyDescent="0.25">
      <c r="B44" s="136">
        <v>2</v>
      </c>
      <c r="C44" s="259" t="s">
        <v>179</v>
      </c>
      <c r="D44" s="294"/>
      <c r="E44" s="294"/>
      <c r="F44" s="278" t="s">
        <v>107</v>
      </c>
      <c r="G44" s="327"/>
      <c r="H44" s="327"/>
      <c r="I44" s="288" t="s">
        <v>180</v>
      </c>
      <c r="J44" s="328"/>
      <c r="K44" s="328"/>
      <c r="L44" s="328"/>
      <c r="M44" s="329"/>
      <c r="N44" s="215"/>
      <c r="O44" s="217"/>
      <c r="P44" s="217"/>
      <c r="Q44" s="331"/>
      <c r="R44" s="71" t="s">
        <v>178</v>
      </c>
      <c r="T44" s="82"/>
      <c r="V44" s="49"/>
      <c r="W44" s="49"/>
      <c r="X44" s="49"/>
      <c r="Y44" s="49"/>
      <c r="Z44" s="50"/>
      <c r="AB44" s="108" t="s">
        <v>181</v>
      </c>
      <c r="AC44" s="182" t="s">
        <v>8</v>
      </c>
      <c r="AD44" s="183" t="s">
        <v>149</v>
      </c>
      <c r="AE44" s="81"/>
      <c r="AF44" s="81"/>
    </row>
    <row r="45" spans="1:54" ht="56.4" customHeight="1" x14ac:dyDescent="0.25">
      <c r="B45" s="136">
        <v>3</v>
      </c>
      <c r="C45" s="259" t="s">
        <v>182</v>
      </c>
      <c r="D45" s="294"/>
      <c r="E45" s="294"/>
      <c r="F45" s="278" t="s">
        <v>107</v>
      </c>
      <c r="G45" s="327"/>
      <c r="H45" s="327"/>
      <c r="I45" s="288" t="s">
        <v>183</v>
      </c>
      <c r="J45" s="328"/>
      <c r="K45" s="328"/>
      <c r="L45" s="328"/>
      <c r="M45" s="329"/>
      <c r="N45" s="216"/>
      <c r="O45" s="212"/>
      <c r="P45" s="212"/>
      <c r="Q45" s="332"/>
      <c r="R45" s="71" t="s">
        <v>178</v>
      </c>
      <c r="S45" s="82"/>
      <c r="V45" s="49"/>
      <c r="W45" s="49"/>
      <c r="X45" s="49"/>
      <c r="Y45" s="49"/>
      <c r="Z45" s="50"/>
      <c r="AB45" s="26" t="s">
        <v>142</v>
      </c>
      <c r="AC45" s="137"/>
      <c r="AD45" s="94" t="s">
        <v>8</v>
      </c>
      <c r="AE45" s="81"/>
      <c r="AF45" s="81"/>
    </row>
    <row r="46" spans="1:54" ht="52.2" customHeight="1" x14ac:dyDescent="0.25">
      <c r="E46" s="72"/>
      <c r="H46" s="138"/>
      <c r="I46" s="250" t="s">
        <v>184</v>
      </c>
      <c r="J46" s="250"/>
      <c r="K46" s="250"/>
      <c r="L46" s="250"/>
      <c r="M46" s="250"/>
      <c r="N46" s="139">
        <f>N27+N35</f>
        <v>140000</v>
      </c>
      <c r="O46" s="113">
        <v>0</v>
      </c>
      <c r="AB46" s="74" t="s">
        <v>185</v>
      </c>
      <c r="AC46" s="182" t="s">
        <v>8</v>
      </c>
      <c r="AD46" s="183" t="s">
        <v>149</v>
      </c>
      <c r="AE46" s="81"/>
      <c r="AF46" s="81"/>
    </row>
    <row r="47" spans="1:54" ht="59.4" customHeight="1" x14ac:dyDescent="0.25">
      <c r="E47" s="72"/>
      <c r="H47" s="140"/>
      <c r="I47" s="213" t="s">
        <v>186</v>
      </c>
      <c r="J47" s="213"/>
      <c r="K47" s="213"/>
      <c r="L47" s="213"/>
      <c r="M47" s="151" t="s">
        <v>8</v>
      </c>
      <c r="N47" s="181" t="s">
        <v>8</v>
      </c>
      <c r="O47" s="151" t="s">
        <v>8</v>
      </c>
    </row>
    <row r="48" spans="1:54" ht="43.95" customHeight="1" x14ac:dyDescent="0.25">
      <c r="B48" s="26" t="s">
        <v>61</v>
      </c>
      <c r="C48" s="51"/>
      <c r="D48" s="283" t="s">
        <v>187</v>
      </c>
      <c r="E48" s="284"/>
      <c r="F48" s="284"/>
      <c r="G48" s="284"/>
      <c r="H48" s="284"/>
      <c r="I48" s="284"/>
      <c r="J48" s="284"/>
      <c r="K48" s="285"/>
      <c r="L48" s="243" t="s">
        <v>188</v>
      </c>
      <c r="M48" s="243"/>
      <c r="N48" s="26" t="s">
        <v>175</v>
      </c>
      <c r="O48" s="26" t="s">
        <v>73</v>
      </c>
      <c r="P48" s="26" t="s">
        <v>74</v>
      </c>
      <c r="Q48" s="26" t="s">
        <v>78</v>
      </c>
      <c r="T48" s="25"/>
      <c r="AB48" s="141" t="s">
        <v>142</v>
      </c>
      <c r="AC48" s="142"/>
      <c r="AD48" s="43" t="s">
        <v>81</v>
      </c>
      <c r="AE48" s="43" t="s">
        <v>82</v>
      </c>
      <c r="AF48" s="43" t="s">
        <v>83</v>
      </c>
      <c r="AG48" s="43" t="s">
        <v>84</v>
      </c>
      <c r="AH48" s="43" t="s">
        <v>85</v>
      </c>
      <c r="AI48" s="43" t="s">
        <v>86</v>
      </c>
      <c r="AJ48" s="43" t="s">
        <v>87</v>
      </c>
      <c r="AK48" s="43" t="s">
        <v>88</v>
      </c>
      <c r="AL48" s="43" t="s">
        <v>89</v>
      </c>
      <c r="AM48" s="43" t="s">
        <v>90</v>
      </c>
      <c r="AN48" s="43" t="s">
        <v>91</v>
      </c>
      <c r="AO48" s="43" t="s">
        <v>92</v>
      </c>
      <c r="AP48" s="43" t="s">
        <v>93</v>
      </c>
      <c r="AQ48" s="43" t="s">
        <v>94</v>
      </c>
      <c r="AR48" s="44" t="s">
        <v>95</v>
      </c>
      <c r="AS48" s="44" t="s">
        <v>96</v>
      </c>
      <c r="AT48" s="44" t="s">
        <v>97</v>
      </c>
      <c r="AU48" s="44" t="s">
        <v>98</v>
      </c>
      <c r="AV48" s="44" t="s">
        <v>99</v>
      </c>
      <c r="AW48" s="44" t="s">
        <v>100</v>
      </c>
      <c r="AX48" s="44" t="s">
        <v>101</v>
      </c>
      <c r="AY48" s="44" t="s">
        <v>102</v>
      </c>
      <c r="AZ48" s="44" t="s">
        <v>103</v>
      </c>
      <c r="BA48" s="44" t="s">
        <v>104</v>
      </c>
      <c r="BB48" s="44" t="s">
        <v>105</v>
      </c>
    </row>
    <row r="49" spans="2:54" ht="39.6" customHeight="1" x14ac:dyDescent="0.25">
      <c r="B49" s="136"/>
      <c r="C49" s="119"/>
      <c r="D49" s="236" t="s">
        <v>189</v>
      </c>
      <c r="E49" s="237"/>
      <c r="F49" s="237"/>
      <c r="G49" s="237"/>
      <c r="H49" s="237"/>
      <c r="I49" s="237"/>
      <c r="J49" s="237"/>
      <c r="K49" s="238"/>
      <c r="L49" s="286">
        <v>7.0000000000000007E-2</v>
      </c>
      <c r="M49" s="287"/>
      <c r="N49" s="161">
        <f>N46*L49</f>
        <v>9800.0000000000018</v>
      </c>
      <c r="O49" s="157">
        <v>0</v>
      </c>
      <c r="P49" s="120">
        <v>0</v>
      </c>
      <c r="Q49" s="115" t="s">
        <v>110</v>
      </c>
      <c r="T49" s="49"/>
      <c r="U49" s="49"/>
      <c r="V49" s="49"/>
      <c r="W49" s="49"/>
      <c r="X49" s="49"/>
      <c r="Y49" s="49"/>
      <c r="Z49" s="50"/>
      <c r="AB49" s="93">
        <f>SUM(AD49:BB49)</f>
        <v>9800</v>
      </c>
      <c r="AC49" s="90" t="s">
        <v>153</v>
      </c>
      <c r="AD49" s="91">
        <v>0</v>
      </c>
      <c r="AE49" s="91">
        <f>SUM(AE40:AE41)*7%</f>
        <v>1190</v>
      </c>
      <c r="AF49" s="91">
        <v>0</v>
      </c>
      <c r="AG49" s="92">
        <v>0</v>
      </c>
      <c r="AH49" s="92">
        <v>0</v>
      </c>
      <c r="AI49" s="91">
        <f>SUM(AI40:AI41)*7%</f>
        <v>1190</v>
      </c>
      <c r="AJ49" s="92">
        <v>0</v>
      </c>
      <c r="AK49" s="92">
        <v>0</v>
      </c>
      <c r="AL49" s="92">
        <v>0</v>
      </c>
      <c r="AM49" s="92" cm="1">
        <f t="array" ref="AM49">SUM(AM32:AM33+AM40:AM41)*7%</f>
        <v>2240</v>
      </c>
      <c r="AN49" s="92">
        <v>0</v>
      </c>
      <c r="AO49" s="92">
        <v>0</v>
      </c>
      <c r="AP49" s="92">
        <v>0</v>
      </c>
      <c r="AQ49" s="92" cm="1">
        <f t="array" ref="AQ49">SUM(AQ32:AQ33+AQ40:AQ41)*7%</f>
        <v>1400.0000000000002</v>
      </c>
      <c r="AR49" s="92">
        <v>0</v>
      </c>
      <c r="AS49" s="92">
        <v>0</v>
      </c>
      <c r="AT49" s="92">
        <v>0</v>
      </c>
      <c r="AU49" s="92">
        <v>0</v>
      </c>
      <c r="AV49" s="92" cm="1">
        <f t="array" ref="AV49">SUM(AV32:AV33+AV40:AV41)*7%</f>
        <v>630.00000000000011</v>
      </c>
      <c r="AW49" s="92">
        <v>0</v>
      </c>
      <c r="AX49" s="92">
        <v>0</v>
      </c>
      <c r="AY49" s="92">
        <v>0</v>
      </c>
      <c r="AZ49" s="92" cm="1">
        <f t="array" ref="AZ49">SUM(AZ32:AZ33+AZ40:AZ41)*7%</f>
        <v>1400.0000000000002</v>
      </c>
      <c r="BA49" s="92">
        <v>0</v>
      </c>
      <c r="BB49" s="92" cm="1">
        <f t="array" ref="BB49">SUM(BB32:BB33+BB40:BB41)*7%</f>
        <v>1750.0000000000002</v>
      </c>
    </row>
    <row r="50" spans="2:54" ht="38.4" customHeight="1" x14ac:dyDescent="0.25">
      <c r="E50" s="72"/>
      <c r="H50" s="138" t="s">
        <v>190</v>
      </c>
      <c r="I50" s="250" t="s">
        <v>191</v>
      </c>
      <c r="J50" s="250"/>
      <c r="K50" s="250"/>
      <c r="L50" s="250"/>
      <c r="M50" s="250"/>
      <c r="N50" s="157">
        <f>N49+N46</f>
        <v>149800</v>
      </c>
      <c r="O50" s="157">
        <v>0</v>
      </c>
      <c r="AB50" s="95"/>
      <c r="AC50" s="96"/>
      <c r="AD50" s="97"/>
      <c r="AE50" s="97"/>
      <c r="AF50" s="97"/>
      <c r="AG50" s="98"/>
      <c r="AH50" s="98"/>
      <c r="AI50" s="97"/>
      <c r="AJ50" s="98"/>
      <c r="AK50" s="98"/>
      <c r="AL50" s="98"/>
      <c r="AM50" s="98"/>
      <c r="AN50" s="98"/>
      <c r="AO50" s="98"/>
      <c r="AP50" s="98"/>
      <c r="AQ50" s="98"/>
      <c r="AR50" s="98"/>
      <c r="AS50" s="98"/>
      <c r="AT50" s="98"/>
      <c r="AU50" s="98"/>
      <c r="AV50" s="98"/>
      <c r="AW50" s="98"/>
      <c r="AX50" s="98"/>
      <c r="AY50" s="98"/>
      <c r="AZ50" s="98"/>
      <c r="BA50" s="98"/>
      <c r="BB50" s="98"/>
    </row>
    <row r="51" spans="2:54" ht="32.4" customHeight="1" x14ac:dyDescent="0.25">
      <c r="E51" s="72"/>
      <c r="H51" s="138"/>
      <c r="I51" s="250" t="s">
        <v>186</v>
      </c>
      <c r="J51" s="250"/>
      <c r="K51" s="250"/>
      <c r="L51" s="250"/>
      <c r="M51" s="120" t="s">
        <v>8</v>
      </c>
      <c r="N51" s="120" t="s">
        <v>8</v>
      </c>
      <c r="O51" s="120" t="s">
        <v>8</v>
      </c>
      <c r="AB51" s="77" t="s">
        <v>192</v>
      </c>
      <c r="AC51" s="162">
        <f>SUM(AD51:BB51)</f>
        <v>149800</v>
      </c>
      <c r="AD51" s="89" cm="1">
        <f t="array" ref="AD51">SUM(AD32:AD33+AD40:AD41+AD49)</f>
        <v>0</v>
      </c>
      <c r="AE51" s="89">
        <f>SUM(AE32+AE33+AE40+AE41+AE49)</f>
        <v>18190</v>
      </c>
      <c r="AF51" s="89" cm="1">
        <f t="array" ref="AF51">SUM(AF32:AF33+AF40:AF41+AF49)</f>
        <v>0</v>
      </c>
      <c r="AG51" s="89" cm="1">
        <f t="array" ref="AG51">SUM(AG32:AG33+AG40:AG41+AG49)</f>
        <v>0</v>
      </c>
      <c r="AH51" s="89" cm="1">
        <f t="array" ref="AH51">SUM(AH32:AH33+AH40:AH41+AH49)</f>
        <v>0</v>
      </c>
      <c r="AI51" s="89">
        <f>SUM(AI32+AI33+AI40+AI41+AI49)</f>
        <v>18190</v>
      </c>
      <c r="AJ51" s="89" cm="1">
        <f t="array" ref="AJ51">SUM(AJ32:AJ33+AJ40:AJ41+AJ49)</f>
        <v>0</v>
      </c>
      <c r="AK51" s="89" cm="1">
        <f t="array" ref="AK51">SUM(AK32:AK33+AK40:AK41+AK49)</f>
        <v>0</v>
      </c>
      <c r="AL51" s="89" cm="1">
        <f t="array" ref="AL51">SUM(AL32:AL33+AL40:AL41+AL49)</f>
        <v>0</v>
      </c>
      <c r="AM51" s="89">
        <f>SUM(AM32+AM33+AM40+AM41+AM49)</f>
        <v>34240</v>
      </c>
      <c r="AN51" s="89" cm="1">
        <f t="array" ref="AN51">SUM(AN32:AN33+AN40:AN41+AN49)</f>
        <v>0</v>
      </c>
      <c r="AO51" s="89" cm="1">
        <f t="array" ref="AO51">SUM(AO32:AO33+AO40:AO41+AO49)</f>
        <v>0</v>
      </c>
      <c r="AP51" s="89" cm="1">
        <f t="array" ref="AP51">SUM(AP32:AP33+AP40:AP41+AP49)</f>
        <v>0</v>
      </c>
      <c r="AQ51" s="89">
        <f>SUM(AQ32+AQ33+AQ40+AQ41+AQ49)</f>
        <v>21400</v>
      </c>
      <c r="AR51" s="89" cm="1">
        <f t="array" ref="AR51">SUM(AR32:AR33+AR40:AR41+AR49)</f>
        <v>0</v>
      </c>
      <c r="AS51" s="89" cm="1">
        <f t="array" ref="AS51">SUM(AS32:AS33+AS40:AS41+AS49)</f>
        <v>0</v>
      </c>
      <c r="AT51" s="89" cm="1">
        <f t="array" ref="AT51">SUM(AT32:AT33+AT40:AT41+AT49)</f>
        <v>0</v>
      </c>
      <c r="AU51" s="89" cm="1">
        <f t="array" ref="AU51">SUM(AU32:AU33+AU40:AU41+AU49)</f>
        <v>0</v>
      </c>
      <c r="AV51" s="89">
        <f>SUM(AV32+AV33+AV40+AV41+AV49)</f>
        <v>9630</v>
      </c>
      <c r="AW51" s="89" cm="1">
        <f t="array" ref="AW51">SUM(AW32:AW33+AW40:AW41+AW49)</f>
        <v>0</v>
      </c>
      <c r="AX51" s="89" cm="1">
        <f t="array" ref="AX51">SUM(AX32:AX33+AX40:AX41+AX49)</f>
        <v>0</v>
      </c>
      <c r="AY51" s="89" cm="1">
        <f t="array" ref="AY51">SUM(AY32:AY33+AY40:AY41+AY49)</f>
        <v>0</v>
      </c>
      <c r="AZ51" s="89">
        <f>SUM(AZ32+AZ33+AZ40+AZ41+AZ49)</f>
        <v>21400</v>
      </c>
      <c r="BA51" s="89" cm="1">
        <f t="array" ref="BA51">SUM(BA32:BA33+BA40:BA41+BA49)</f>
        <v>0</v>
      </c>
      <c r="BB51" s="89">
        <f>SUM(BB32+BB33+BB40+BB41+BB49)</f>
        <v>26750</v>
      </c>
    </row>
    <row r="52" spans="2:54" ht="23.25" customHeight="1" x14ac:dyDescent="0.25">
      <c r="E52" s="72"/>
      <c r="H52" s="143"/>
      <c r="I52" s="143"/>
      <c r="J52" s="144"/>
      <c r="K52" s="144"/>
      <c r="AB52" s="145"/>
      <c r="AC52" s="146"/>
      <c r="AD52" s="116"/>
      <c r="AE52" s="116"/>
      <c r="AF52" s="116"/>
    </row>
    <row r="53" spans="2:54" x14ac:dyDescent="0.25">
      <c r="B53" s="243" t="s">
        <v>193</v>
      </c>
      <c r="C53" s="243"/>
      <c r="D53" s="243"/>
      <c r="E53" s="243"/>
      <c r="F53" s="243" t="s">
        <v>17</v>
      </c>
      <c r="G53" s="243"/>
      <c r="H53" s="243"/>
      <c r="I53" s="243" t="s">
        <v>194</v>
      </c>
      <c r="J53" s="243"/>
      <c r="K53" s="243" t="s">
        <v>195</v>
      </c>
      <c r="L53" s="243"/>
      <c r="N53" s="52"/>
      <c r="O53" s="52"/>
      <c r="P53" s="52"/>
      <c r="Q53" s="52"/>
      <c r="R53" s="52"/>
      <c r="S53" s="52"/>
      <c r="T53" s="52"/>
      <c r="AC53" s="146"/>
    </row>
    <row r="54" spans="2:54" ht="24" customHeight="1" x14ac:dyDescent="0.25">
      <c r="B54" s="259" t="s">
        <v>8</v>
      </c>
      <c r="C54" s="259"/>
      <c r="D54" s="259"/>
      <c r="E54" s="259"/>
      <c r="F54" s="259"/>
      <c r="G54" s="294"/>
      <c r="H54" s="294"/>
      <c r="I54" s="236"/>
      <c r="J54" s="301"/>
      <c r="K54" s="302">
        <v>0</v>
      </c>
      <c r="L54" s="302"/>
      <c r="N54" s="52"/>
      <c r="O54" s="52"/>
      <c r="P54" s="52"/>
      <c r="Q54" s="52"/>
      <c r="R54" s="52"/>
      <c r="S54" s="52"/>
      <c r="T54" s="52"/>
    </row>
    <row r="55" spans="2:54" ht="15.75" customHeight="1" x14ac:dyDescent="0.25">
      <c r="B55" s="73"/>
      <c r="C55" s="73"/>
      <c r="D55" s="73"/>
      <c r="E55" s="88"/>
      <c r="G55" s="144"/>
      <c r="H55" s="144"/>
      <c r="I55" s="144"/>
      <c r="J55" s="53"/>
      <c r="K55" s="52"/>
      <c r="N55" s="52"/>
      <c r="O55" s="52"/>
      <c r="P55" s="52"/>
      <c r="Q55" s="52"/>
      <c r="R55" s="52"/>
      <c r="S55" s="52"/>
      <c r="T55" s="52"/>
    </row>
    <row r="56" spans="2:54" ht="14.4" x14ac:dyDescent="0.25">
      <c r="B56" s="73"/>
      <c r="C56" s="73"/>
      <c r="D56" s="73"/>
      <c r="E56" s="88"/>
      <c r="F56" s="144"/>
      <c r="G56" s="144"/>
      <c r="H56" s="144"/>
      <c r="I56" s="144"/>
      <c r="J56" s="54"/>
      <c r="K56" s="54"/>
      <c r="L56" s="54"/>
      <c r="M56" s="54"/>
      <c r="N56" s="54"/>
      <c r="O56" s="54"/>
      <c r="P56" s="54"/>
      <c r="Q56" s="54"/>
      <c r="R56" s="54"/>
      <c r="S56" s="54"/>
      <c r="T56" s="54"/>
    </row>
    <row r="58" spans="2:54" ht="57" customHeight="1" x14ac:dyDescent="0.25">
      <c r="B58" s="243" t="s">
        <v>196</v>
      </c>
      <c r="C58" s="243"/>
      <c r="D58" s="243"/>
      <c r="E58" s="243"/>
      <c r="F58" s="240" t="s">
        <v>197</v>
      </c>
      <c r="G58" s="241"/>
      <c r="H58" s="242"/>
      <c r="I58" s="240"/>
      <c r="J58" s="241"/>
      <c r="K58" s="241"/>
      <c r="L58" s="241"/>
      <c r="M58" s="242"/>
      <c r="N58" s="26" t="s">
        <v>175</v>
      </c>
      <c r="O58" s="26" t="s">
        <v>198</v>
      </c>
      <c r="P58" s="26" t="s">
        <v>73</v>
      </c>
      <c r="Q58" s="26" t="s">
        <v>199</v>
      </c>
      <c r="R58" s="26" t="s">
        <v>200</v>
      </c>
      <c r="U58" s="25"/>
    </row>
    <row r="59" spans="2:54" ht="30" customHeight="1" x14ac:dyDescent="0.25">
      <c r="B59" s="243"/>
      <c r="C59" s="243"/>
      <c r="D59" s="243"/>
      <c r="E59" s="243"/>
      <c r="F59" s="280" t="s">
        <v>8</v>
      </c>
      <c r="G59" s="281"/>
      <c r="H59" s="282"/>
      <c r="I59" s="240"/>
      <c r="J59" s="241"/>
      <c r="K59" s="241"/>
      <c r="L59" s="241"/>
      <c r="M59" s="242"/>
      <c r="N59" s="120">
        <v>0</v>
      </c>
      <c r="O59" s="120">
        <v>0</v>
      </c>
      <c r="P59" s="120">
        <v>0</v>
      </c>
      <c r="Q59" s="120">
        <v>0</v>
      </c>
      <c r="R59" s="148">
        <v>0</v>
      </c>
      <c r="V59" s="49"/>
      <c r="W59" s="49"/>
      <c r="X59" s="49"/>
      <c r="Y59" s="49"/>
      <c r="Z59" s="50"/>
    </row>
    <row r="62" spans="2:54" ht="14.1" customHeight="1" x14ac:dyDescent="0.25">
      <c r="B62" s="279" t="s">
        <v>201</v>
      </c>
      <c r="C62" s="279"/>
      <c r="D62" s="279"/>
      <c r="E62" s="279"/>
      <c r="F62" s="279"/>
      <c r="G62" s="279"/>
      <c r="H62" s="279"/>
      <c r="I62" s="279"/>
    </row>
    <row r="63" spans="2:54" ht="14.1" customHeight="1" x14ac:dyDescent="0.25">
      <c r="B63" s="231" t="s">
        <v>202</v>
      </c>
      <c r="C63" s="232"/>
      <c r="D63" s="232"/>
      <c r="E63" s="233"/>
      <c r="F63" s="231" t="s">
        <v>203</v>
      </c>
      <c r="G63" s="232"/>
      <c r="H63" s="233"/>
      <c r="I63" s="69" t="s">
        <v>132</v>
      </c>
    </row>
    <row r="64" spans="2:54" ht="220.8" x14ac:dyDescent="0.25">
      <c r="B64" s="236" t="s">
        <v>204</v>
      </c>
      <c r="C64" s="237"/>
      <c r="D64" s="238"/>
      <c r="E64" s="101" t="s">
        <v>205</v>
      </c>
      <c r="F64" s="288" t="s">
        <v>206</v>
      </c>
      <c r="G64" s="289"/>
      <c r="H64" s="290"/>
      <c r="I64" s="152" t="s">
        <v>207</v>
      </c>
    </row>
    <row r="65" spans="2:18" ht="289.8" x14ac:dyDescent="0.25">
      <c r="B65" s="236" t="s">
        <v>208</v>
      </c>
      <c r="C65" s="237"/>
      <c r="D65" s="238"/>
      <c r="E65" s="101" t="s">
        <v>209</v>
      </c>
      <c r="F65" s="288" t="s">
        <v>210</v>
      </c>
      <c r="G65" s="289"/>
      <c r="H65" s="290"/>
      <c r="I65" s="152" t="s">
        <v>207</v>
      </c>
    </row>
    <row r="66" spans="2:18" ht="228" customHeight="1" x14ac:dyDescent="0.25">
      <c r="B66" s="236" t="s">
        <v>211</v>
      </c>
      <c r="C66" s="237"/>
      <c r="D66" s="238"/>
      <c r="E66" s="101" t="s">
        <v>212</v>
      </c>
      <c r="F66" s="291" t="s">
        <v>213</v>
      </c>
      <c r="G66" s="292"/>
      <c r="H66" s="293"/>
      <c r="I66" s="152" t="s">
        <v>207</v>
      </c>
    </row>
    <row r="67" spans="2:18" x14ac:dyDescent="0.25">
      <c r="B67" s="300"/>
      <c r="C67" s="300"/>
      <c r="D67" s="300"/>
      <c r="E67" s="133"/>
      <c r="F67" s="300"/>
      <c r="G67" s="300"/>
      <c r="H67" s="300"/>
      <c r="I67" s="110"/>
    </row>
    <row r="70" spans="2:18" ht="37.35" customHeight="1" x14ac:dyDescent="0.25">
      <c r="B70" s="243" t="s">
        <v>214</v>
      </c>
      <c r="C70" s="243"/>
      <c r="D70" s="243"/>
      <c r="E70" s="243"/>
      <c r="F70" s="243"/>
      <c r="G70" s="243"/>
      <c r="H70" s="243"/>
      <c r="I70" s="243"/>
      <c r="J70" s="54"/>
      <c r="Q70" s="54"/>
      <c r="R70" s="54"/>
    </row>
    <row r="71" spans="2:18" ht="22.2" customHeight="1" x14ac:dyDescent="0.25">
      <c r="B71" s="259" t="s">
        <v>8</v>
      </c>
      <c r="C71" s="277"/>
      <c r="D71" s="277"/>
      <c r="E71" s="277"/>
      <c r="F71" s="278" t="s">
        <v>8</v>
      </c>
      <c r="G71" s="278"/>
      <c r="H71" s="278"/>
      <c r="I71" s="278"/>
    </row>
    <row r="74" spans="2:18" ht="39" customHeight="1" x14ac:dyDescent="0.25">
      <c r="B74" s="243" t="s">
        <v>215</v>
      </c>
      <c r="C74" s="243"/>
      <c r="D74" s="243"/>
      <c r="E74" s="243"/>
      <c r="F74" s="243"/>
      <c r="G74" s="243"/>
      <c r="H74" s="243"/>
      <c r="I74" s="243"/>
    </row>
    <row r="75" spans="2:18" ht="20.7" customHeight="1" x14ac:dyDescent="0.25">
      <c r="B75" s="259" t="s">
        <v>8</v>
      </c>
      <c r="C75" s="277"/>
      <c r="D75" s="277"/>
      <c r="E75" s="277"/>
      <c r="F75" s="278" t="s">
        <v>8</v>
      </c>
      <c r="G75" s="278"/>
      <c r="H75" s="278"/>
      <c r="I75" s="278"/>
    </row>
    <row r="77" spans="2:18" ht="14.4" customHeight="1" x14ac:dyDescent="0.25"/>
    <row r="78" spans="2:18" ht="14.1" customHeight="1" x14ac:dyDescent="0.25">
      <c r="B78" s="73"/>
      <c r="C78" s="73"/>
      <c r="D78" s="73"/>
      <c r="E78" s="73"/>
      <c r="F78" s="73"/>
      <c r="G78" s="73"/>
      <c r="H78" s="73"/>
      <c r="I78" s="73"/>
    </row>
    <row r="79" spans="2:18" ht="14.1" customHeight="1" x14ac:dyDescent="0.25">
      <c r="B79" s="73"/>
      <c r="C79" s="73"/>
      <c r="D79" s="73"/>
      <c r="E79" s="73"/>
      <c r="F79" s="73"/>
      <c r="G79" s="73"/>
      <c r="H79" s="73"/>
      <c r="I79" s="73"/>
    </row>
    <row r="80" spans="2:18" ht="14.1" customHeight="1" x14ac:dyDescent="0.25">
      <c r="B80" s="73"/>
      <c r="C80" s="73"/>
      <c r="D80" s="73"/>
      <c r="E80" s="73"/>
      <c r="F80" s="73"/>
      <c r="G80" s="73"/>
      <c r="H80" s="73"/>
      <c r="I80" s="73"/>
    </row>
    <row r="81" spans="2:9" ht="14.1" customHeight="1" x14ac:dyDescent="0.25">
      <c r="B81" s="73"/>
      <c r="C81" s="73"/>
      <c r="D81" s="73"/>
      <c r="E81" s="73"/>
      <c r="F81" s="73"/>
      <c r="G81" s="73"/>
      <c r="H81" s="73"/>
      <c r="I81" s="73"/>
    </row>
  </sheetData>
  <mergeCells count="165">
    <mergeCell ref="AD38:AF38"/>
    <mergeCell ref="AB39:AB40"/>
    <mergeCell ref="AC39:AC40"/>
    <mergeCell ref="AB31:AB32"/>
    <mergeCell ref="AC31:AC32"/>
    <mergeCell ref="C44:E44"/>
    <mergeCell ref="F44:H44"/>
    <mergeCell ref="I44:M44"/>
    <mergeCell ref="C43:E43"/>
    <mergeCell ref="F43:H43"/>
    <mergeCell ref="I43:M43"/>
    <mergeCell ref="T31:T32"/>
    <mergeCell ref="U31:U32"/>
    <mergeCell ref="V31:V32"/>
    <mergeCell ref="W31:W32"/>
    <mergeCell ref="Q39:Q40"/>
    <mergeCell ref="R39:R40"/>
    <mergeCell ref="S39:S40"/>
    <mergeCell ref="T39:T40"/>
    <mergeCell ref="U39:U40"/>
    <mergeCell ref="V39:V40"/>
    <mergeCell ref="Q43:Q45"/>
    <mergeCell ref="F45:H45"/>
    <mergeCell ref="I45:M45"/>
    <mergeCell ref="V13:W13"/>
    <mergeCell ref="V14:W14"/>
    <mergeCell ref="V15:W15"/>
    <mergeCell ref="V16:W16"/>
    <mergeCell ref="V17:W17"/>
    <mergeCell ref="B29:B32"/>
    <mergeCell ref="C24:M24"/>
    <mergeCell ref="B13:C13"/>
    <mergeCell ref="V18:W18"/>
    <mergeCell ref="D13:E13"/>
    <mergeCell ref="G13:I13"/>
    <mergeCell ref="J13:K13"/>
    <mergeCell ref="G14:I14"/>
    <mergeCell ref="J14:K14"/>
    <mergeCell ref="I29:M29"/>
    <mergeCell ref="C28:E28"/>
    <mergeCell ref="C29:E29"/>
    <mergeCell ref="C25:M25"/>
    <mergeCell ref="C26:E26"/>
    <mergeCell ref="F26:H26"/>
    <mergeCell ref="J26:J27"/>
    <mergeCell ref="L26:L27"/>
    <mergeCell ref="C27:E27"/>
    <mergeCell ref="F27:H27"/>
    <mergeCell ref="B75:E75"/>
    <mergeCell ref="F75:I75"/>
    <mergeCell ref="C36:E36"/>
    <mergeCell ref="I36:M36"/>
    <mergeCell ref="B63:E63"/>
    <mergeCell ref="F63:H63"/>
    <mergeCell ref="F64:H64"/>
    <mergeCell ref="B67:D67"/>
    <mergeCell ref="F67:H67"/>
    <mergeCell ref="B70:I70"/>
    <mergeCell ref="F53:H53"/>
    <mergeCell ref="I53:J53"/>
    <mergeCell ref="K53:L53"/>
    <mergeCell ref="B54:E54"/>
    <mergeCell ref="F54:H54"/>
    <mergeCell ref="I54:J54"/>
    <mergeCell ref="K54:L54"/>
    <mergeCell ref="C42:E42"/>
    <mergeCell ref="F42:H42"/>
    <mergeCell ref="I42:M42"/>
    <mergeCell ref="H39:H40"/>
    <mergeCell ref="I39:I40"/>
    <mergeCell ref="C37:E37"/>
    <mergeCell ref="B74:I74"/>
    <mergeCell ref="AD30:AF30"/>
    <mergeCell ref="C31:C32"/>
    <mergeCell ref="D31:D32"/>
    <mergeCell ref="E31:E32"/>
    <mergeCell ref="F31:F32"/>
    <mergeCell ref="G31:G32"/>
    <mergeCell ref="H31:H32"/>
    <mergeCell ref="I31:I32"/>
    <mergeCell ref="J31:J32"/>
    <mergeCell ref="K31:K32"/>
    <mergeCell ref="Q31:Q32"/>
    <mergeCell ref="R31:R32"/>
    <mergeCell ref="S31:S32"/>
    <mergeCell ref="N31:N32"/>
    <mergeCell ref="O31:O32"/>
    <mergeCell ref="L31:L32"/>
    <mergeCell ref="P31:P32"/>
    <mergeCell ref="M31:M32"/>
    <mergeCell ref="B5:C5"/>
    <mergeCell ref="D5:E5"/>
    <mergeCell ref="B7:C7"/>
    <mergeCell ref="D7:E7"/>
    <mergeCell ref="G7:H7"/>
    <mergeCell ref="I7:J7"/>
    <mergeCell ref="L7:M7"/>
    <mergeCell ref="B71:E71"/>
    <mergeCell ref="F71:I71"/>
    <mergeCell ref="B62:I62"/>
    <mergeCell ref="F59:H59"/>
    <mergeCell ref="B58:E59"/>
    <mergeCell ref="F58:H58"/>
    <mergeCell ref="I58:M58"/>
    <mergeCell ref="D48:K48"/>
    <mergeCell ref="L48:M48"/>
    <mergeCell ref="D49:K49"/>
    <mergeCell ref="L49:M49"/>
    <mergeCell ref="B65:D65"/>
    <mergeCell ref="B66:D66"/>
    <mergeCell ref="F65:H65"/>
    <mergeCell ref="F66:H66"/>
    <mergeCell ref="C45:E45"/>
    <mergeCell ref="C34:E34"/>
    <mergeCell ref="C35:E35"/>
    <mergeCell ref="L8:M8"/>
    <mergeCell ref="N8:P8"/>
    <mergeCell ref="D9:E11"/>
    <mergeCell ref="G9:H9"/>
    <mergeCell ref="L9:M9"/>
    <mergeCell ref="L10:M10"/>
    <mergeCell ref="D15:E15"/>
    <mergeCell ref="G15:I15"/>
    <mergeCell ref="J15:K15"/>
    <mergeCell ref="B9:C9"/>
    <mergeCell ref="B64:D64"/>
    <mergeCell ref="I59:M59"/>
    <mergeCell ref="B53:E53"/>
    <mergeCell ref="C39:C40"/>
    <mergeCell ref="D39:D40"/>
    <mergeCell ref="E39:E40"/>
    <mergeCell ref="F39:F40"/>
    <mergeCell ref="G39:G40"/>
    <mergeCell ref="I51:L51"/>
    <mergeCell ref="I46:M46"/>
    <mergeCell ref="B37:B40"/>
    <mergeCell ref="I37:M37"/>
    <mergeCell ref="I50:M50"/>
    <mergeCell ref="K1:P1"/>
    <mergeCell ref="K2:P2"/>
    <mergeCell ref="K3:P3"/>
    <mergeCell ref="G12:I12"/>
    <mergeCell ref="J12:K12"/>
    <mergeCell ref="F34:H34"/>
    <mergeCell ref="J34:J35"/>
    <mergeCell ref="L34:L35"/>
    <mergeCell ref="F35:H35"/>
    <mergeCell ref="I28:M28"/>
    <mergeCell ref="V19:W19"/>
    <mergeCell ref="V20:W20"/>
    <mergeCell ref="V22:W22"/>
    <mergeCell ref="V21:W21"/>
    <mergeCell ref="P39:P40"/>
    <mergeCell ref="N39:N40"/>
    <mergeCell ref="I47:L47"/>
    <mergeCell ref="N43:N45"/>
    <mergeCell ref="O43:O45"/>
    <mergeCell ref="P43:P45"/>
    <mergeCell ref="K39:K40"/>
    <mergeCell ref="L39:L40"/>
    <mergeCell ref="M39:M40"/>
    <mergeCell ref="J39:J40"/>
    <mergeCell ref="W39:W40"/>
    <mergeCell ref="O39:O40"/>
    <mergeCell ref="V23:W23"/>
  </mergeCells>
  <phoneticPr fontId="33" type="noConversion"/>
  <conditionalFormatting sqref="AC43">
    <cfRule type="cellIs" dxfId="2" priority="12" operator="between">
      <formula>$I$28</formula>
      <formula>$K$28+30</formula>
    </cfRule>
  </conditionalFormatting>
  <conditionalFormatting sqref="AC45">
    <cfRule type="cellIs" dxfId="1" priority="1" operator="between">
      <formula>$I$28</formula>
      <formula>$K$28+30</formula>
    </cfRule>
  </conditionalFormatting>
  <conditionalFormatting sqref="AC52">
    <cfRule type="cellIs" dxfId="0" priority="24" operator="between">
      <formula>$I$31</formula>
      <formula>$K$31+30</formula>
    </cfRule>
  </conditionalFormatting>
  <pageMargins left="0.7" right="0.7" top="0.75" bottom="0.75" header="0.3" footer="0.3"/>
  <pageSetup paperSize="9" orientation="portrait" r:id="rId1"/>
  <ignoredErrors>
    <ignoredError sqref="S27" numberStoredAsText="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75BEA-BEB1-4B84-879F-89FAA88F0593}">
  <dimension ref="A1:R17"/>
  <sheetViews>
    <sheetView workbookViewId="0">
      <selection activeCell="D23" sqref="D22:D23"/>
    </sheetView>
  </sheetViews>
  <sheetFormatPr defaultRowHeight="14.4" x14ac:dyDescent="0.3"/>
  <cols>
    <col min="1" max="1" width="2.6640625" customWidth="1"/>
  </cols>
  <sheetData>
    <row r="1" spans="1:18" x14ac:dyDescent="0.3">
      <c r="A1" s="4"/>
      <c r="B1" s="335"/>
      <c r="C1" s="335"/>
      <c r="D1" s="335"/>
      <c r="E1" s="335"/>
      <c r="F1" s="335"/>
      <c r="G1" s="335"/>
      <c r="H1" s="335"/>
      <c r="I1" s="335"/>
      <c r="J1" s="335"/>
      <c r="K1" s="335"/>
      <c r="L1" s="335"/>
      <c r="M1" s="5"/>
      <c r="N1" s="5"/>
      <c r="O1" s="5"/>
      <c r="P1" s="5"/>
      <c r="Q1" s="5"/>
      <c r="R1" s="5"/>
    </row>
    <row r="2" spans="1:18" ht="17.399999999999999" x14ac:dyDescent="0.3">
      <c r="A2" s="4"/>
      <c r="B2" s="336" t="s">
        <v>216</v>
      </c>
      <c r="C2" s="336"/>
      <c r="D2" s="336"/>
      <c r="E2" s="336"/>
      <c r="F2" s="336"/>
      <c r="G2" s="336"/>
      <c r="H2" s="336"/>
      <c r="I2" s="336"/>
      <c r="J2" s="336"/>
      <c r="K2" s="336"/>
      <c r="L2" s="336"/>
      <c r="M2" s="6"/>
      <c r="N2" s="6"/>
      <c r="O2" s="6"/>
      <c r="P2" s="6"/>
      <c r="Q2" s="6"/>
      <c r="R2" s="6"/>
    </row>
    <row r="3" spans="1:18" x14ac:dyDescent="0.3">
      <c r="A3" s="4"/>
      <c r="B3" s="7"/>
      <c r="C3" s="7"/>
      <c r="D3" s="8"/>
      <c r="E3" s="8"/>
      <c r="F3" s="8"/>
      <c r="G3" s="8"/>
      <c r="H3" s="4"/>
      <c r="I3" s="4"/>
      <c r="J3" s="4"/>
      <c r="K3" s="4"/>
      <c r="L3" s="4"/>
      <c r="M3" s="4"/>
      <c r="N3" s="4"/>
      <c r="O3" s="4"/>
      <c r="P3" s="4"/>
      <c r="Q3" s="4"/>
      <c r="R3" s="4"/>
    </row>
    <row r="4" spans="1:18" ht="28.5" customHeight="1" x14ac:dyDescent="0.3">
      <c r="A4" s="4"/>
      <c r="B4" s="337" t="s">
        <v>217</v>
      </c>
      <c r="C4" s="337"/>
      <c r="D4" s="338">
        <v>120000</v>
      </c>
      <c r="E4" s="338"/>
      <c r="F4" s="338"/>
      <c r="G4" s="338"/>
      <c r="H4" s="338"/>
      <c r="I4" s="338"/>
      <c r="J4" s="338"/>
      <c r="K4" s="338"/>
      <c r="L4" s="338"/>
      <c r="M4" s="4"/>
      <c r="N4" s="4"/>
      <c r="O4" s="4"/>
      <c r="P4" s="4"/>
      <c r="Q4" s="4"/>
      <c r="R4" s="4"/>
    </row>
    <row r="5" spans="1:18" x14ac:dyDescent="0.3">
      <c r="A5" s="4"/>
      <c r="B5" s="4"/>
      <c r="C5" s="4"/>
      <c r="D5" s="4"/>
      <c r="E5" s="4"/>
      <c r="F5" s="4"/>
      <c r="G5" s="4"/>
      <c r="H5" s="4"/>
      <c r="I5" s="4"/>
      <c r="J5" s="4"/>
      <c r="K5" s="4"/>
      <c r="L5" s="4"/>
      <c r="M5" s="4"/>
      <c r="N5" s="4"/>
      <c r="O5" s="4"/>
      <c r="P5" s="4"/>
      <c r="Q5" s="4"/>
      <c r="R5" s="4"/>
    </row>
    <row r="6" spans="1:18" x14ac:dyDescent="0.3">
      <c r="A6" s="4"/>
      <c r="B6" s="339" t="s">
        <v>218</v>
      </c>
      <c r="C6" s="339"/>
      <c r="D6" s="339"/>
      <c r="E6" s="339"/>
      <c r="F6" s="339"/>
      <c r="G6" s="339"/>
      <c r="H6" s="339"/>
      <c r="I6" s="339"/>
      <c r="J6" s="339"/>
      <c r="K6" s="339"/>
      <c r="L6" s="339"/>
      <c r="M6" s="4"/>
      <c r="N6" s="4"/>
      <c r="O6" s="4"/>
      <c r="P6" s="4"/>
      <c r="Q6" s="4"/>
      <c r="R6" s="4"/>
    </row>
    <row r="7" spans="1:18" x14ac:dyDescent="0.3">
      <c r="A7" s="4"/>
      <c r="B7" s="4"/>
      <c r="C7" s="4"/>
      <c r="D7" s="4"/>
      <c r="E7" s="4"/>
      <c r="F7" s="4"/>
      <c r="G7" s="4"/>
      <c r="H7" s="4"/>
      <c r="I7" s="4"/>
      <c r="J7" s="4"/>
      <c r="K7" s="4"/>
      <c r="L7" s="4"/>
      <c r="M7" s="4"/>
      <c r="N7" s="4"/>
      <c r="O7" s="4"/>
      <c r="P7" s="4"/>
      <c r="Q7" s="4"/>
      <c r="R7" s="4"/>
    </row>
    <row r="8" spans="1:18" x14ac:dyDescent="0.3">
      <c r="A8" s="4"/>
      <c r="B8" s="340" t="s">
        <v>219</v>
      </c>
      <c r="C8" s="341"/>
      <c r="D8" s="341"/>
      <c r="E8" s="341"/>
      <c r="F8" s="341"/>
      <c r="G8" s="341"/>
      <c r="H8" s="341"/>
      <c r="I8" s="341"/>
      <c r="J8" s="342"/>
      <c r="K8" s="343" t="s">
        <v>220</v>
      </c>
      <c r="L8" s="343"/>
      <c r="N8" s="4"/>
      <c r="O8" s="4"/>
      <c r="P8" s="4"/>
      <c r="Q8" s="4"/>
      <c r="R8" s="4"/>
    </row>
    <row r="9" spans="1:18" x14ac:dyDescent="0.3">
      <c r="A9" s="4"/>
      <c r="B9" s="344" t="s">
        <v>221</v>
      </c>
      <c r="C9" s="344"/>
      <c r="D9" s="344"/>
      <c r="E9" s="345" t="s">
        <v>222</v>
      </c>
      <c r="F9" s="345"/>
      <c r="G9" s="345" t="s">
        <v>223</v>
      </c>
      <c r="H9" s="345"/>
      <c r="I9" s="346" t="s">
        <v>224</v>
      </c>
      <c r="J9" s="347"/>
      <c r="K9" s="343"/>
      <c r="L9" s="343"/>
      <c r="N9" s="4"/>
      <c r="O9" s="4"/>
      <c r="P9" s="4"/>
      <c r="Q9" s="4"/>
      <c r="R9" s="4"/>
    </row>
    <row r="10" spans="1:18" x14ac:dyDescent="0.3">
      <c r="A10" s="4"/>
      <c r="B10" s="348">
        <v>1</v>
      </c>
      <c r="C10" s="348"/>
      <c r="D10" s="348"/>
      <c r="E10" s="349">
        <v>2</v>
      </c>
      <c r="F10" s="349"/>
      <c r="G10" s="348">
        <v>3</v>
      </c>
      <c r="H10" s="348"/>
      <c r="I10" s="351">
        <v>4</v>
      </c>
      <c r="J10" s="352"/>
      <c r="K10" s="334">
        <v>5</v>
      </c>
      <c r="L10" s="334"/>
      <c r="M10" s="4"/>
      <c r="N10" s="4"/>
      <c r="O10" s="4"/>
      <c r="P10" s="4"/>
      <c r="Q10" s="4"/>
      <c r="R10" s="4"/>
    </row>
    <row r="11" spans="1:18" x14ac:dyDescent="0.3">
      <c r="A11" s="4"/>
      <c r="B11" s="353" t="s">
        <v>219</v>
      </c>
      <c r="C11" s="353"/>
      <c r="D11" s="353"/>
      <c r="E11" s="353" t="s">
        <v>225</v>
      </c>
      <c r="F11" s="353"/>
      <c r="G11" s="354" t="s">
        <v>226</v>
      </c>
      <c r="H11" s="354"/>
      <c r="I11" s="355" t="s">
        <v>227</v>
      </c>
      <c r="J11" s="355"/>
      <c r="K11" s="350">
        <v>20000</v>
      </c>
      <c r="L11" s="350"/>
      <c r="M11" s="4"/>
      <c r="N11" s="4"/>
      <c r="O11" s="4"/>
      <c r="P11" s="4"/>
      <c r="Q11" s="4"/>
      <c r="R11" s="4"/>
    </row>
    <row r="12" spans="1:18" x14ac:dyDescent="0.3">
      <c r="A12" s="4"/>
      <c r="B12" s="4"/>
      <c r="C12" s="4"/>
      <c r="D12" s="4"/>
      <c r="E12" s="4"/>
      <c r="F12" s="4"/>
      <c r="G12" s="4"/>
      <c r="H12" s="4"/>
      <c r="I12" s="4"/>
      <c r="J12" s="4"/>
      <c r="K12" s="4"/>
      <c r="L12" s="4"/>
      <c r="M12" s="4"/>
      <c r="N12" s="4"/>
      <c r="O12" s="4"/>
      <c r="P12" s="4"/>
      <c r="Q12" s="4"/>
      <c r="R12" s="4"/>
    </row>
    <row r="13" spans="1:18" x14ac:dyDescent="0.3">
      <c r="A13" s="4"/>
      <c r="B13" s="4"/>
      <c r="C13" s="4"/>
      <c r="D13" s="4"/>
      <c r="E13" s="4"/>
      <c r="F13" s="4"/>
      <c r="G13" s="4"/>
      <c r="H13" s="4"/>
      <c r="I13" s="4"/>
      <c r="J13" s="4"/>
      <c r="K13" s="4"/>
      <c r="L13" s="4"/>
      <c r="M13" s="4"/>
      <c r="N13" s="4"/>
      <c r="O13" s="4"/>
      <c r="P13" s="4"/>
      <c r="Q13" s="4"/>
      <c r="R13" s="4"/>
    </row>
    <row r="14" spans="1:18" x14ac:dyDescent="0.3">
      <c r="A14" s="4"/>
      <c r="B14" s="333" t="s">
        <v>228</v>
      </c>
      <c r="C14" s="333"/>
      <c r="D14" s="333"/>
      <c r="E14" s="333"/>
      <c r="F14" s="333"/>
      <c r="G14" s="333"/>
      <c r="H14" s="333"/>
      <c r="I14" s="4"/>
      <c r="J14" s="4"/>
      <c r="K14" s="4"/>
      <c r="L14" s="4"/>
      <c r="M14" s="4"/>
      <c r="N14" s="4"/>
      <c r="O14" s="4"/>
      <c r="P14" s="4"/>
      <c r="Q14" s="4"/>
      <c r="R14" s="4"/>
    </row>
    <row r="15" spans="1:18" x14ac:dyDescent="0.3">
      <c r="B15" s="333"/>
      <c r="C15" s="333"/>
      <c r="D15" s="333"/>
      <c r="E15" s="333"/>
      <c r="F15" s="333"/>
      <c r="G15" s="333"/>
      <c r="H15" s="333"/>
    </row>
    <row r="16" spans="1:18" x14ac:dyDescent="0.3">
      <c r="B16" s="333"/>
      <c r="C16" s="333"/>
      <c r="D16" s="333"/>
      <c r="E16" s="333"/>
      <c r="F16" s="333"/>
      <c r="G16" s="333"/>
      <c r="H16" s="333"/>
    </row>
    <row r="17" spans="2:8" x14ac:dyDescent="0.3">
      <c r="B17" s="333"/>
      <c r="C17" s="333"/>
      <c r="D17" s="333"/>
      <c r="E17" s="333"/>
      <c r="F17" s="333"/>
      <c r="G17" s="333"/>
      <c r="H17" s="333"/>
    </row>
  </sheetData>
  <mergeCells count="22">
    <mergeCell ref="K11:L11"/>
    <mergeCell ref="I10:J10"/>
    <mergeCell ref="B11:D11"/>
    <mergeCell ref="E11:F11"/>
    <mergeCell ref="G11:H11"/>
    <mergeCell ref="I11:J11"/>
    <mergeCell ref="B14:H17"/>
    <mergeCell ref="K10:L10"/>
    <mergeCell ref="B1:L1"/>
    <mergeCell ref="B2:L2"/>
    <mergeCell ref="B4:C4"/>
    <mergeCell ref="D4:L4"/>
    <mergeCell ref="B6:L6"/>
    <mergeCell ref="B8:J8"/>
    <mergeCell ref="K8:L9"/>
    <mergeCell ref="B9:D9"/>
    <mergeCell ref="E9:F9"/>
    <mergeCell ref="G9:H9"/>
    <mergeCell ref="I9:J9"/>
    <mergeCell ref="B10:D10"/>
    <mergeCell ref="E10:F10"/>
    <mergeCell ref="G10:H10"/>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543C82-303A-4465-B0C9-84B84F05B29B}">
  <dimension ref="A1:AD24"/>
  <sheetViews>
    <sheetView tabSelected="1" topLeftCell="A19" zoomScale="60" zoomScaleNormal="60" workbookViewId="0">
      <selection activeCell="A20" sqref="A20"/>
    </sheetView>
  </sheetViews>
  <sheetFormatPr defaultRowHeight="14.4" x14ac:dyDescent="0.3"/>
  <cols>
    <col min="1" max="1" width="20.88671875" style="64" bestFit="1" customWidth="1"/>
    <col min="3" max="3" width="15.6640625" customWidth="1"/>
    <col min="4" max="5" width="8.88671875" customWidth="1"/>
    <col min="9" max="9" width="11.44140625" customWidth="1"/>
    <col min="10" max="10" width="11.6640625" customWidth="1"/>
    <col min="12" max="12" width="11.33203125" customWidth="1"/>
    <col min="13" max="13" width="11.88671875" customWidth="1"/>
    <col min="14" max="14" width="11.33203125" customWidth="1"/>
    <col min="15" max="15" width="11.5546875" customWidth="1"/>
    <col min="16" max="16" width="13" customWidth="1"/>
    <col min="21" max="21" width="12.33203125" style="205" bestFit="1" customWidth="1"/>
    <col min="22" max="22" width="9.88671875" customWidth="1"/>
    <col min="27" max="27" width="10.44140625" customWidth="1"/>
    <col min="29" max="29" width="11.6640625" customWidth="1"/>
  </cols>
  <sheetData>
    <row r="1" spans="1:29" x14ac:dyDescent="0.3">
      <c r="A1" s="63"/>
      <c r="B1" s="335"/>
      <c r="C1" s="335"/>
      <c r="D1" s="335"/>
      <c r="E1" s="335"/>
      <c r="F1" s="335"/>
      <c r="G1" s="335"/>
      <c r="H1" s="335"/>
      <c r="I1" s="335"/>
      <c r="J1" s="335"/>
      <c r="K1" s="335"/>
      <c r="L1" s="335"/>
      <c r="M1" s="335"/>
      <c r="N1" s="335"/>
      <c r="O1" s="335"/>
      <c r="P1" s="335"/>
      <c r="Q1" s="335"/>
      <c r="R1" s="335"/>
      <c r="S1" s="335"/>
      <c r="T1" s="335"/>
      <c r="U1" s="335"/>
      <c r="V1" s="335"/>
      <c r="W1" s="335"/>
      <c r="X1" s="335"/>
      <c r="Y1" s="335"/>
      <c r="Z1" s="335"/>
      <c r="AA1" s="335"/>
      <c r="AB1" s="335"/>
      <c r="AC1" s="335"/>
    </row>
    <row r="2" spans="1:29" ht="17.399999999999999" x14ac:dyDescent="0.3">
      <c r="A2" s="63"/>
      <c r="B2" s="358" t="s">
        <v>229</v>
      </c>
      <c r="C2" s="358"/>
      <c r="D2" s="336"/>
      <c r="E2" s="336"/>
      <c r="F2" s="336"/>
      <c r="G2" s="336"/>
      <c r="H2" s="336"/>
      <c r="I2" s="336"/>
      <c r="J2" s="336"/>
      <c r="K2" s="336"/>
      <c r="L2" s="336"/>
      <c r="M2" s="336"/>
      <c r="N2" s="336"/>
      <c r="O2" s="336"/>
      <c r="P2" s="336"/>
      <c r="Q2" s="336"/>
      <c r="R2" s="336"/>
      <c r="S2" s="336"/>
      <c r="T2" s="336"/>
      <c r="U2" s="336"/>
      <c r="V2" s="336"/>
      <c r="W2" s="336"/>
      <c r="X2" s="336"/>
      <c r="Y2" s="336"/>
      <c r="Z2" s="336"/>
      <c r="AA2" s="336"/>
      <c r="AB2" s="336"/>
      <c r="AC2" s="336"/>
    </row>
    <row r="3" spans="1:29" x14ac:dyDescent="0.3">
      <c r="A3" s="63"/>
      <c r="B3" s="2"/>
      <c r="C3" s="2"/>
      <c r="D3" s="2"/>
      <c r="E3" s="2"/>
      <c r="F3" s="2"/>
      <c r="G3" s="2"/>
      <c r="H3" s="2"/>
      <c r="I3" s="2"/>
      <c r="J3" s="2"/>
      <c r="K3" s="2"/>
      <c r="L3" s="2"/>
      <c r="M3" s="2"/>
      <c r="N3" s="2"/>
      <c r="O3" s="2"/>
      <c r="P3" s="2"/>
      <c r="Q3" s="2"/>
      <c r="R3" s="2"/>
      <c r="S3" s="2"/>
      <c r="T3" s="2"/>
      <c r="U3" s="201"/>
      <c r="V3" s="23"/>
      <c r="W3" s="2"/>
      <c r="X3" s="2"/>
      <c r="Y3" s="21"/>
      <c r="Z3" s="21"/>
      <c r="AA3" s="2"/>
      <c r="AB3" s="2"/>
      <c r="AC3" s="2"/>
    </row>
    <row r="4" spans="1:29" ht="15.6" x14ac:dyDescent="0.3">
      <c r="A4" s="63"/>
      <c r="B4" s="359" t="s">
        <v>230</v>
      </c>
      <c r="C4" s="359"/>
      <c r="D4" s="359"/>
      <c r="E4" s="359"/>
      <c r="F4" s="359"/>
      <c r="G4" s="359"/>
      <c r="H4" s="359"/>
      <c r="I4" s="359"/>
      <c r="J4" s="359"/>
      <c r="K4" s="359"/>
      <c r="L4" s="359"/>
      <c r="M4" s="359"/>
      <c r="N4" s="359"/>
      <c r="O4" s="359"/>
      <c r="P4" s="359"/>
      <c r="Q4" s="359"/>
      <c r="R4" s="359"/>
      <c r="S4" s="359"/>
      <c r="T4" s="359"/>
      <c r="U4" s="359"/>
      <c r="V4" s="359"/>
      <c r="W4" s="359"/>
      <c r="X4" s="359"/>
      <c r="Y4" s="359"/>
      <c r="Z4" s="359"/>
      <c r="AA4" s="359"/>
      <c r="AB4" s="359"/>
      <c r="AC4" s="359"/>
    </row>
    <row r="5" spans="1:29" x14ac:dyDescent="0.3">
      <c r="A5" s="63"/>
      <c r="B5" s="2"/>
      <c r="C5" s="2"/>
      <c r="D5" s="2"/>
      <c r="E5" s="2"/>
      <c r="F5" s="2"/>
      <c r="G5" s="2"/>
      <c r="H5" s="2"/>
      <c r="I5" s="2"/>
      <c r="J5" s="2"/>
      <c r="K5" s="2"/>
      <c r="L5" s="2"/>
      <c r="M5" s="2"/>
      <c r="N5" s="2"/>
      <c r="O5" s="2"/>
      <c r="P5" s="2"/>
      <c r="Q5" s="2"/>
      <c r="R5" s="2"/>
      <c r="S5" s="2"/>
      <c r="T5" s="2"/>
      <c r="U5" s="201"/>
      <c r="V5" s="23"/>
      <c r="W5" s="2"/>
      <c r="X5" s="2"/>
      <c r="Y5" s="21"/>
      <c r="Z5" s="21"/>
      <c r="AA5" s="2"/>
      <c r="AB5" s="2"/>
      <c r="AC5" s="2"/>
    </row>
    <row r="6" spans="1:29" x14ac:dyDescent="0.3">
      <c r="A6" s="63"/>
      <c r="B6" s="356" t="s">
        <v>231</v>
      </c>
      <c r="C6" s="356"/>
      <c r="D6" s="356"/>
      <c r="E6" s="356"/>
      <c r="F6" s="356"/>
      <c r="G6" s="360">
        <f>U17</f>
        <v>88370.23</v>
      </c>
      <c r="H6" s="360"/>
      <c r="I6" s="360"/>
      <c r="J6" s="360"/>
      <c r="K6" s="360"/>
      <c r="L6" s="360"/>
      <c r="M6" s="360"/>
      <c r="N6" s="360"/>
      <c r="O6" s="360"/>
      <c r="P6" s="360"/>
      <c r="Q6" s="360"/>
      <c r="R6" s="360"/>
      <c r="S6" s="360"/>
      <c r="T6" s="360"/>
      <c r="U6" s="360"/>
      <c r="V6" s="360"/>
      <c r="W6" s="360"/>
      <c r="X6" s="360"/>
      <c r="Y6" s="360"/>
      <c r="Z6" s="360"/>
      <c r="AA6" s="360"/>
      <c r="AB6" s="360"/>
      <c r="AC6" s="360"/>
    </row>
    <row r="7" spans="1:29" x14ac:dyDescent="0.3">
      <c r="A7" s="63"/>
      <c r="B7" s="356" t="s">
        <v>232</v>
      </c>
      <c r="C7" s="356"/>
      <c r="D7" s="356"/>
      <c r="E7" s="356"/>
      <c r="F7" s="356"/>
      <c r="G7" s="357">
        <v>15000</v>
      </c>
      <c r="H7" s="357"/>
      <c r="I7" s="357"/>
      <c r="J7" s="357"/>
      <c r="K7" s="357"/>
      <c r="L7" s="357"/>
      <c r="M7" s="357"/>
      <c r="N7" s="357"/>
      <c r="O7" s="357"/>
      <c r="P7" s="357"/>
      <c r="Q7" s="357"/>
      <c r="R7" s="357"/>
      <c r="S7" s="357"/>
      <c r="T7" s="357"/>
      <c r="U7" s="357"/>
      <c r="V7" s="357"/>
      <c r="W7" s="357"/>
      <c r="X7" s="357"/>
      <c r="Y7" s="357"/>
      <c r="Z7" s="357"/>
      <c r="AA7" s="357"/>
      <c r="AB7" s="357"/>
      <c r="AC7" s="357"/>
    </row>
    <row r="8" spans="1:29" x14ac:dyDescent="0.3">
      <c r="A8" s="63"/>
      <c r="B8" s="356" t="s">
        <v>233</v>
      </c>
      <c r="C8" s="356"/>
      <c r="D8" s="356"/>
      <c r="E8" s="356"/>
      <c r="F8" s="356"/>
      <c r="G8" s="361">
        <v>15000</v>
      </c>
      <c r="H8" s="361"/>
      <c r="I8" s="361"/>
      <c r="J8" s="361"/>
      <c r="K8" s="361"/>
      <c r="L8" s="361"/>
      <c r="M8" s="361"/>
      <c r="N8" s="361"/>
      <c r="O8" s="361"/>
      <c r="P8" s="361"/>
      <c r="Q8" s="361"/>
      <c r="R8" s="361"/>
      <c r="S8" s="361"/>
      <c r="T8" s="361"/>
      <c r="U8" s="361"/>
      <c r="V8" s="361"/>
      <c r="W8" s="361"/>
      <c r="X8" s="361"/>
      <c r="Y8" s="361"/>
      <c r="Z8" s="361"/>
      <c r="AA8" s="361"/>
      <c r="AB8" s="361"/>
      <c r="AC8" s="361"/>
    </row>
    <row r="9" spans="1:29" x14ac:dyDescent="0.3">
      <c r="A9" s="63"/>
      <c r="B9" s="2"/>
      <c r="C9" s="2"/>
      <c r="D9" s="2"/>
      <c r="E9" s="2"/>
      <c r="F9" s="2"/>
      <c r="G9" s="2"/>
      <c r="H9" s="2"/>
      <c r="I9" s="2"/>
      <c r="J9" s="2"/>
      <c r="K9" s="2"/>
      <c r="L9" s="2"/>
      <c r="M9" s="2"/>
      <c r="N9" s="2"/>
      <c r="O9" s="2"/>
      <c r="P9" s="2"/>
      <c r="Q9" s="2"/>
      <c r="R9" s="2"/>
      <c r="S9" s="2"/>
      <c r="T9" s="2"/>
      <c r="U9" s="201"/>
      <c r="V9" s="23"/>
      <c r="W9" s="2"/>
      <c r="X9" s="2"/>
      <c r="Y9" s="21"/>
      <c r="Z9" s="21"/>
      <c r="AA9" s="2"/>
      <c r="AB9" s="2"/>
      <c r="AC9" s="2"/>
    </row>
    <row r="10" spans="1:29" ht="90" customHeight="1" x14ac:dyDescent="0.3">
      <c r="A10" s="63"/>
      <c r="B10" s="362" t="s">
        <v>234</v>
      </c>
      <c r="C10" s="362"/>
      <c r="D10" s="362"/>
      <c r="E10" s="362"/>
      <c r="F10" s="362"/>
      <c r="G10" s="362"/>
      <c r="H10" s="362"/>
      <c r="I10" s="362"/>
      <c r="J10" s="362"/>
      <c r="K10" s="362"/>
      <c r="L10" s="362"/>
      <c r="M10" s="362"/>
      <c r="N10" s="362"/>
      <c r="O10" s="362"/>
      <c r="P10" s="362"/>
      <c r="Q10" s="362"/>
      <c r="R10" s="362"/>
      <c r="S10" s="362"/>
      <c r="T10" s="362"/>
      <c r="U10" s="362"/>
      <c r="V10" s="362"/>
      <c r="W10" s="362"/>
      <c r="X10" s="362"/>
      <c r="Y10" s="362"/>
      <c r="Z10" s="362"/>
      <c r="AA10" s="362"/>
      <c r="AB10" s="362"/>
      <c r="AC10" s="362"/>
    </row>
    <row r="11" spans="1:29" x14ac:dyDescent="0.3">
      <c r="A11" s="63"/>
      <c r="B11" s="2"/>
      <c r="C11" s="2"/>
      <c r="D11" s="2"/>
      <c r="E11" s="2"/>
      <c r="F11" s="2"/>
      <c r="G11" s="2"/>
      <c r="H11" s="2"/>
      <c r="I11" s="2"/>
      <c r="J11" s="2"/>
      <c r="K11" s="2"/>
      <c r="L11" s="2"/>
      <c r="M11" s="2"/>
      <c r="N11" s="2"/>
      <c r="O11" s="2"/>
      <c r="P11" s="2"/>
      <c r="Q11" s="2"/>
      <c r="R11" s="2"/>
      <c r="S11" s="2"/>
      <c r="T11" s="2"/>
      <c r="U11" s="201"/>
      <c r="V11" s="23"/>
      <c r="W11" s="2"/>
      <c r="X11" s="2"/>
      <c r="Y11" s="21"/>
      <c r="Z11" s="21"/>
      <c r="AA11" s="2"/>
      <c r="AB11" s="2"/>
      <c r="AC11" s="2"/>
    </row>
    <row r="12" spans="1:29" ht="15.6" x14ac:dyDescent="0.3">
      <c r="A12" s="63"/>
      <c r="B12" s="359" t="s">
        <v>235</v>
      </c>
      <c r="C12" s="359"/>
      <c r="D12" s="359"/>
      <c r="E12" s="359"/>
      <c r="F12" s="359"/>
      <c r="G12" s="359"/>
      <c r="H12" s="359"/>
      <c r="I12" s="359"/>
      <c r="J12" s="359"/>
      <c r="K12" s="359"/>
      <c r="L12" s="359"/>
      <c r="M12" s="359"/>
      <c r="N12" s="359"/>
      <c r="O12" s="359"/>
      <c r="P12" s="359"/>
      <c r="Q12" s="359"/>
      <c r="R12" s="359"/>
      <c r="S12" s="359"/>
      <c r="T12" s="359"/>
      <c r="U12" s="359"/>
      <c r="V12" s="359"/>
      <c r="W12" s="359"/>
      <c r="X12" s="359"/>
      <c r="Y12" s="359"/>
      <c r="Z12" s="359"/>
      <c r="AA12" s="359"/>
      <c r="AB12" s="359"/>
      <c r="AC12" s="359"/>
    </row>
    <row r="13" spans="1:29" x14ac:dyDescent="0.3">
      <c r="A13" s="63"/>
      <c r="B13" s="2"/>
      <c r="C13" s="2"/>
      <c r="D13" s="2"/>
      <c r="E13" s="2"/>
      <c r="F13" s="2"/>
      <c r="G13" s="2"/>
      <c r="H13" s="2"/>
      <c r="I13" s="2"/>
      <c r="J13" s="2"/>
      <c r="K13" s="2"/>
      <c r="L13" s="2"/>
      <c r="M13" s="2"/>
      <c r="N13" s="2"/>
      <c r="O13" s="2"/>
      <c r="P13" s="2"/>
      <c r="Q13" s="22"/>
      <c r="R13" s="2"/>
      <c r="S13" s="2"/>
      <c r="T13" s="2"/>
      <c r="U13" s="201"/>
      <c r="V13" s="23"/>
      <c r="W13" s="2"/>
      <c r="X13" s="2"/>
      <c r="Y13" s="21"/>
      <c r="Z13" s="21"/>
      <c r="AA13" s="2"/>
      <c r="AB13" s="2"/>
      <c r="AC13" s="2"/>
    </row>
    <row r="14" spans="1:29" x14ac:dyDescent="0.3">
      <c r="A14" s="63"/>
      <c r="B14" s="363" t="s">
        <v>236</v>
      </c>
      <c r="C14" s="364" t="s">
        <v>197</v>
      </c>
      <c r="D14" s="363" t="s">
        <v>237</v>
      </c>
      <c r="E14" s="363" t="s">
        <v>238</v>
      </c>
      <c r="F14" s="363" t="s">
        <v>239</v>
      </c>
      <c r="G14" s="363" t="s">
        <v>240</v>
      </c>
      <c r="H14" s="363" t="s">
        <v>241</v>
      </c>
      <c r="I14" s="363" t="s">
        <v>242</v>
      </c>
      <c r="J14" s="363" t="s">
        <v>243</v>
      </c>
      <c r="K14" s="374" t="s">
        <v>244</v>
      </c>
      <c r="L14" s="375"/>
      <c r="M14" s="375"/>
      <c r="N14" s="375"/>
      <c r="O14" s="375"/>
      <c r="P14" s="375"/>
      <c r="Q14" s="375"/>
      <c r="R14" s="375"/>
      <c r="S14" s="375"/>
      <c r="T14" s="375"/>
      <c r="U14" s="375"/>
      <c r="V14" s="375"/>
      <c r="W14" s="376"/>
      <c r="X14" s="56"/>
      <c r="Y14" s="55"/>
      <c r="Z14" s="55"/>
      <c r="AA14" s="377" t="s">
        <v>245</v>
      </c>
      <c r="AB14" s="364" t="s">
        <v>246</v>
      </c>
      <c r="AC14" s="363" t="s">
        <v>140</v>
      </c>
    </row>
    <row r="15" spans="1:29" ht="198" x14ac:dyDescent="0.3">
      <c r="A15" s="65"/>
      <c r="B15" s="363"/>
      <c r="C15" s="365"/>
      <c r="D15" s="363"/>
      <c r="E15" s="363"/>
      <c r="F15" s="363"/>
      <c r="G15" s="363"/>
      <c r="H15" s="363"/>
      <c r="I15" s="363"/>
      <c r="J15" s="363"/>
      <c r="K15" s="55" t="s">
        <v>247</v>
      </c>
      <c r="L15" s="55" t="s">
        <v>248</v>
      </c>
      <c r="M15" s="55" t="s">
        <v>223</v>
      </c>
      <c r="N15" s="55" t="s">
        <v>249</v>
      </c>
      <c r="O15" s="55" t="s">
        <v>250</v>
      </c>
      <c r="P15" s="55" t="s">
        <v>251</v>
      </c>
      <c r="Q15" s="55" t="s">
        <v>252</v>
      </c>
      <c r="R15" s="55" t="s">
        <v>253</v>
      </c>
      <c r="S15" s="55" t="s">
        <v>254</v>
      </c>
      <c r="T15" s="55" t="s">
        <v>255</v>
      </c>
      <c r="U15" s="202" t="s">
        <v>256</v>
      </c>
      <c r="V15" s="55" t="s">
        <v>257</v>
      </c>
      <c r="W15" s="55" t="s">
        <v>73</v>
      </c>
      <c r="X15" s="55" t="s">
        <v>258</v>
      </c>
      <c r="Y15" s="55" t="s">
        <v>259</v>
      </c>
      <c r="Z15" s="55" t="s">
        <v>260</v>
      </c>
      <c r="AA15" s="377"/>
      <c r="AB15" s="365"/>
      <c r="AC15" s="363"/>
    </row>
    <row r="16" spans="1:29" x14ac:dyDescent="0.3">
      <c r="A16" s="63"/>
      <c r="B16" s="24">
        <v>1</v>
      </c>
      <c r="C16" s="24">
        <v>2</v>
      </c>
      <c r="D16" s="24">
        <v>3</v>
      </c>
      <c r="E16" s="24">
        <v>4</v>
      </c>
      <c r="F16" s="24">
        <v>5</v>
      </c>
      <c r="G16" s="24">
        <v>6</v>
      </c>
      <c r="H16" s="24">
        <v>7</v>
      </c>
      <c r="I16" s="24">
        <v>8</v>
      </c>
      <c r="J16" s="24">
        <v>9</v>
      </c>
      <c r="K16" s="24">
        <v>10</v>
      </c>
      <c r="L16" s="24">
        <v>11</v>
      </c>
      <c r="M16" s="24">
        <v>12</v>
      </c>
      <c r="N16" s="24">
        <v>13</v>
      </c>
      <c r="O16" s="24">
        <v>14</v>
      </c>
      <c r="P16" s="24">
        <v>15</v>
      </c>
      <c r="Q16" s="24">
        <v>16</v>
      </c>
      <c r="R16" s="24">
        <v>17</v>
      </c>
      <c r="S16" s="24">
        <v>18</v>
      </c>
      <c r="T16" s="24">
        <v>19</v>
      </c>
      <c r="U16" s="203">
        <v>20</v>
      </c>
      <c r="V16" s="24">
        <v>21</v>
      </c>
      <c r="W16" s="24">
        <v>22</v>
      </c>
      <c r="X16" s="24">
        <v>23</v>
      </c>
      <c r="Y16" s="24">
        <v>24</v>
      </c>
      <c r="Z16" s="24">
        <v>25</v>
      </c>
      <c r="AA16" s="24">
        <v>26</v>
      </c>
      <c r="AB16" s="24">
        <v>27</v>
      </c>
      <c r="AC16" s="24">
        <v>28</v>
      </c>
    </row>
    <row r="17" spans="1:30" ht="24" x14ac:dyDescent="0.3">
      <c r="A17" s="63"/>
      <c r="B17" s="366" t="s">
        <v>261</v>
      </c>
      <c r="C17" s="366"/>
      <c r="D17" s="366"/>
      <c r="E17" s="366"/>
      <c r="F17" s="366"/>
      <c r="G17" s="366"/>
      <c r="H17" s="366"/>
      <c r="I17" s="366"/>
      <c r="J17" s="366"/>
      <c r="K17" s="366"/>
      <c r="L17" s="366"/>
      <c r="M17" s="366"/>
      <c r="N17" s="366"/>
      <c r="O17" s="366"/>
      <c r="P17" s="366"/>
      <c r="Q17" s="366"/>
      <c r="R17" s="366"/>
      <c r="S17" s="366"/>
      <c r="T17" s="366"/>
      <c r="U17" s="176">
        <f>SUM(U18:U22)+U24</f>
        <v>88370.23</v>
      </c>
      <c r="V17" s="166"/>
      <c r="W17" s="178" t="s">
        <v>262</v>
      </c>
      <c r="X17" s="178" t="s">
        <v>262</v>
      </c>
      <c r="Y17" s="178" t="s">
        <v>262</v>
      </c>
      <c r="Z17" s="178" t="s">
        <v>262</v>
      </c>
      <c r="AA17" s="367"/>
      <c r="AB17" s="368"/>
      <c r="AC17" s="369"/>
    </row>
    <row r="18" spans="1:30" ht="120" x14ac:dyDescent="0.3">
      <c r="A18" s="63" t="s">
        <v>263</v>
      </c>
      <c r="B18" s="163">
        <v>1</v>
      </c>
      <c r="C18" s="163" t="s">
        <v>264</v>
      </c>
      <c r="D18" s="163" t="s">
        <v>265</v>
      </c>
      <c r="E18" s="163" t="s">
        <v>266</v>
      </c>
      <c r="F18" s="163" t="s">
        <v>171</v>
      </c>
      <c r="G18" s="163" t="s">
        <v>267</v>
      </c>
      <c r="H18" s="83" t="s">
        <v>268</v>
      </c>
      <c r="I18" s="83">
        <v>123456789</v>
      </c>
      <c r="J18" s="83" t="s">
        <v>269</v>
      </c>
      <c r="K18" s="83" t="s">
        <v>270</v>
      </c>
      <c r="L18" s="83" t="s">
        <v>271</v>
      </c>
      <c r="M18" s="83" t="s">
        <v>272</v>
      </c>
      <c r="N18" s="174">
        <v>45629</v>
      </c>
      <c r="O18" s="84"/>
      <c r="P18" s="84"/>
      <c r="Q18" s="84"/>
      <c r="R18" s="84"/>
      <c r="S18" s="84"/>
      <c r="T18" s="84"/>
      <c r="U18" s="177">
        <v>10000</v>
      </c>
      <c r="V18" s="163"/>
      <c r="W18" s="85" t="s">
        <v>273</v>
      </c>
      <c r="X18" s="85" t="s">
        <v>273</v>
      </c>
      <c r="Y18" s="85" t="s">
        <v>273</v>
      </c>
      <c r="Z18" s="85" t="s">
        <v>273</v>
      </c>
      <c r="AA18" s="171" t="s">
        <v>274</v>
      </c>
      <c r="AB18" s="171" t="s">
        <v>275</v>
      </c>
      <c r="AC18" s="169" t="s">
        <v>276</v>
      </c>
      <c r="AD18" s="199"/>
    </row>
    <row r="19" spans="1:30" ht="193.95" customHeight="1" x14ac:dyDescent="0.3">
      <c r="A19" s="63" t="s">
        <v>277</v>
      </c>
      <c r="B19" s="163">
        <v>2</v>
      </c>
      <c r="C19" s="163" t="s">
        <v>278</v>
      </c>
      <c r="D19" s="163" t="s">
        <v>279</v>
      </c>
      <c r="E19" s="163" t="s">
        <v>280</v>
      </c>
      <c r="F19" s="163" t="s">
        <v>281</v>
      </c>
      <c r="G19" s="163" t="s">
        <v>282</v>
      </c>
      <c r="H19" s="83"/>
      <c r="I19" s="83"/>
      <c r="J19" s="83"/>
      <c r="K19" s="83"/>
      <c r="L19" s="83"/>
      <c r="M19" s="83"/>
      <c r="N19" s="174"/>
      <c r="O19" s="84" t="s">
        <v>283</v>
      </c>
      <c r="P19" s="84">
        <v>1</v>
      </c>
      <c r="Q19" s="84">
        <v>1</v>
      </c>
      <c r="R19" s="84">
        <v>5000</v>
      </c>
      <c r="S19" s="84"/>
      <c r="T19" s="84"/>
      <c r="U19" s="177">
        <v>5000</v>
      </c>
      <c r="V19" s="163"/>
      <c r="W19" s="85"/>
      <c r="X19" s="85"/>
      <c r="Y19" s="85"/>
      <c r="Z19" s="85"/>
      <c r="AA19" s="171" t="s">
        <v>274</v>
      </c>
      <c r="AB19" s="171"/>
      <c r="AC19" s="169"/>
      <c r="AD19" s="199"/>
    </row>
    <row r="20" spans="1:30" ht="193.95" customHeight="1" x14ac:dyDescent="0.3">
      <c r="A20" s="471" t="s">
        <v>284</v>
      </c>
      <c r="B20" s="163">
        <v>3</v>
      </c>
      <c r="C20" s="163" t="s">
        <v>278</v>
      </c>
      <c r="D20" s="163" t="s">
        <v>279</v>
      </c>
      <c r="E20" s="163" t="s">
        <v>285</v>
      </c>
      <c r="F20" s="163" t="s">
        <v>281</v>
      </c>
      <c r="G20" s="163" t="s">
        <v>286</v>
      </c>
      <c r="H20" s="83"/>
      <c r="I20" s="83"/>
      <c r="J20" s="83"/>
      <c r="K20" s="83"/>
      <c r="L20" s="83"/>
      <c r="M20" s="83"/>
      <c r="N20" s="174"/>
      <c r="O20" s="84" t="s">
        <v>287</v>
      </c>
      <c r="P20" s="84">
        <v>3</v>
      </c>
      <c r="Q20" s="84">
        <v>3</v>
      </c>
      <c r="R20" s="84">
        <v>35000</v>
      </c>
      <c r="S20" s="84"/>
      <c r="T20" s="84"/>
      <c r="U20" s="177">
        <v>35000</v>
      </c>
      <c r="V20" s="163"/>
      <c r="W20" s="85"/>
      <c r="X20" s="85"/>
      <c r="Y20" s="85"/>
      <c r="Z20" s="85"/>
      <c r="AA20" s="171" t="s">
        <v>274</v>
      </c>
      <c r="AB20" s="171"/>
      <c r="AC20" s="169"/>
      <c r="AD20" s="199"/>
    </row>
    <row r="21" spans="1:30" ht="120" x14ac:dyDescent="0.3">
      <c r="A21" s="63" t="s">
        <v>288</v>
      </c>
      <c r="B21" s="163">
        <v>4</v>
      </c>
      <c r="C21" s="163" t="s">
        <v>264</v>
      </c>
      <c r="D21" s="163" t="s">
        <v>289</v>
      </c>
      <c r="E21" s="163" t="s">
        <v>290</v>
      </c>
      <c r="F21" s="163" t="s">
        <v>171</v>
      </c>
      <c r="G21" s="163" t="s">
        <v>291</v>
      </c>
      <c r="H21" s="83" t="s">
        <v>292</v>
      </c>
      <c r="I21" s="83">
        <v>1234567</v>
      </c>
      <c r="J21" s="83" t="s">
        <v>293</v>
      </c>
      <c r="K21" s="83" t="s">
        <v>294</v>
      </c>
      <c r="L21" s="83" t="s">
        <v>295</v>
      </c>
      <c r="M21" s="174" t="s">
        <v>296</v>
      </c>
      <c r="N21" s="174">
        <v>45641</v>
      </c>
      <c r="O21" s="84"/>
      <c r="P21" s="84"/>
      <c r="Q21" s="84"/>
      <c r="R21" s="84"/>
      <c r="S21" s="84"/>
      <c r="T21" s="175"/>
      <c r="U21" s="177">
        <v>30000</v>
      </c>
      <c r="V21" s="163"/>
      <c r="W21" s="85"/>
      <c r="X21" s="85"/>
      <c r="Y21" s="85"/>
      <c r="Z21" s="85"/>
      <c r="AA21" s="171" t="s">
        <v>274</v>
      </c>
      <c r="AB21" s="171"/>
      <c r="AC21" s="169"/>
    </row>
    <row r="22" spans="1:30" ht="120" x14ac:dyDescent="0.3">
      <c r="A22" s="63" t="s">
        <v>297</v>
      </c>
      <c r="B22" s="163">
        <v>5</v>
      </c>
      <c r="C22" s="163" t="s">
        <v>264</v>
      </c>
      <c r="D22" s="163" t="s">
        <v>289</v>
      </c>
      <c r="E22" s="163" t="s">
        <v>290</v>
      </c>
      <c r="F22" s="163" t="s">
        <v>171</v>
      </c>
      <c r="G22" s="163" t="s">
        <v>282</v>
      </c>
      <c r="H22" s="83"/>
      <c r="I22" s="83"/>
      <c r="J22" s="83"/>
      <c r="K22" s="83"/>
      <c r="L22" s="83"/>
      <c r="M22" s="83"/>
      <c r="N22" s="83"/>
      <c r="O22" s="84" t="s">
        <v>298</v>
      </c>
      <c r="P22" s="84">
        <v>1</v>
      </c>
      <c r="Q22" s="84"/>
      <c r="R22" s="84"/>
      <c r="S22" s="84">
        <v>8.6300000000000008</v>
      </c>
      <c r="T22" s="175">
        <v>30000</v>
      </c>
      <c r="U22" s="177">
        <v>2589.0000000000005</v>
      </c>
      <c r="V22" s="163"/>
      <c r="W22" s="189"/>
      <c r="X22" s="189"/>
      <c r="Y22" s="189"/>
      <c r="Z22" s="189"/>
      <c r="AA22" s="200" t="s">
        <v>274</v>
      </c>
      <c r="AB22" s="190"/>
      <c r="AC22" s="163"/>
    </row>
    <row r="23" spans="1:30" ht="68.400000000000006" x14ac:dyDescent="0.3">
      <c r="A23" s="63"/>
      <c r="B23" s="191" t="s">
        <v>299</v>
      </c>
      <c r="C23" s="192" t="s">
        <v>8</v>
      </c>
      <c r="D23" s="370"/>
      <c r="E23" s="371"/>
      <c r="F23" s="372"/>
      <c r="G23" s="193" t="s">
        <v>300</v>
      </c>
      <c r="H23" s="194"/>
      <c r="I23" s="194"/>
      <c r="J23" s="194"/>
      <c r="K23" s="194"/>
      <c r="L23" s="194"/>
      <c r="M23" s="194"/>
      <c r="N23" s="195"/>
      <c r="O23" s="194"/>
      <c r="P23" s="194"/>
      <c r="Q23" s="194"/>
      <c r="R23" s="194"/>
      <c r="S23" s="194"/>
      <c r="T23" s="194"/>
      <c r="U23" s="204" t="s">
        <v>8</v>
      </c>
      <c r="V23" s="196" t="s">
        <v>8</v>
      </c>
      <c r="W23" s="196"/>
      <c r="X23" s="196"/>
      <c r="Y23" s="196"/>
      <c r="Z23" s="196"/>
      <c r="AA23" s="196"/>
      <c r="AB23" s="196"/>
      <c r="AC23" s="197"/>
    </row>
    <row r="24" spans="1:30" ht="136.19999999999999" customHeight="1" x14ac:dyDescent="0.3">
      <c r="B24" s="179" t="s">
        <v>301</v>
      </c>
      <c r="C24" s="169" t="s">
        <v>278</v>
      </c>
      <c r="D24" s="373"/>
      <c r="E24" s="373"/>
      <c r="F24" s="373"/>
      <c r="G24" s="373"/>
      <c r="H24" s="373"/>
      <c r="I24" s="373"/>
      <c r="J24" s="373"/>
      <c r="K24" s="373"/>
      <c r="L24" s="373"/>
      <c r="M24" s="373"/>
      <c r="N24" s="373"/>
      <c r="O24" s="170" t="s">
        <v>302</v>
      </c>
      <c r="P24" s="171">
        <v>1</v>
      </c>
      <c r="Q24" s="378"/>
      <c r="R24" s="379"/>
      <c r="S24" s="172">
        <v>7.0000000000000007E-2</v>
      </c>
      <c r="T24" s="170">
        <f>SUM(U18:U22)</f>
        <v>82589</v>
      </c>
      <c r="U24" s="170">
        <f>SUM(U18:U22)*S24</f>
        <v>5781.2300000000005</v>
      </c>
      <c r="V24" s="173"/>
      <c r="W24" s="86"/>
      <c r="X24" s="86"/>
      <c r="Y24" s="86"/>
      <c r="Z24" s="86"/>
      <c r="AA24" s="171"/>
      <c r="AB24" s="171"/>
      <c r="AC24" s="169"/>
    </row>
  </sheetData>
  <mergeCells count="29">
    <mergeCell ref="B17:T17"/>
    <mergeCell ref="AA17:AC17"/>
    <mergeCell ref="D23:F23"/>
    <mergeCell ref="D24:N24"/>
    <mergeCell ref="H14:H15"/>
    <mergeCell ref="I14:I15"/>
    <mergeCell ref="J14:J15"/>
    <mergeCell ref="K14:W14"/>
    <mergeCell ref="AA14:AA15"/>
    <mergeCell ref="AB14:AB15"/>
    <mergeCell ref="Q24:R24"/>
    <mergeCell ref="B8:F8"/>
    <mergeCell ref="G8:AC8"/>
    <mergeCell ref="B10:AC10"/>
    <mergeCell ref="B12:AC12"/>
    <mergeCell ref="B14:B15"/>
    <mergeCell ref="C14:C15"/>
    <mergeCell ref="D14:D15"/>
    <mergeCell ref="E14:E15"/>
    <mergeCell ref="F14:F15"/>
    <mergeCell ref="G14:G15"/>
    <mergeCell ref="AC14:AC15"/>
    <mergeCell ref="B7:F7"/>
    <mergeCell ref="G7:AC7"/>
    <mergeCell ref="B1:AC1"/>
    <mergeCell ref="B2:AC2"/>
    <mergeCell ref="B4:AC4"/>
    <mergeCell ref="B6:F6"/>
    <mergeCell ref="G6:AC6"/>
  </mergeCells>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031E3A-F8FC-496B-AA3A-4F6C8E18063A}">
  <dimension ref="A1:U79"/>
  <sheetViews>
    <sheetView topLeftCell="E2" zoomScale="60" zoomScaleNormal="60" workbookViewId="0">
      <selection activeCell="S11" sqref="S11"/>
    </sheetView>
  </sheetViews>
  <sheetFormatPr defaultRowHeight="14.4" x14ac:dyDescent="0.3"/>
  <cols>
    <col min="1" max="1" width="4" customWidth="1"/>
    <col min="3" max="3" width="21.88671875" customWidth="1"/>
    <col min="5" max="5" width="48.109375" customWidth="1"/>
    <col min="6" max="6" width="16.33203125" customWidth="1"/>
    <col min="7" max="7" width="8.6640625" customWidth="1"/>
    <col min="13" max="13" width="19.33203125" customWidth="1"/>
    <col min="15" max="15" width="23.33203125" customWidth="1"/>
  </cols>
  <sheetData>
    <row r="1" spans="1:21" x14ac:dyDescent="0.3">
      <c r="A1" s="2"/>
      <c r="B1" s="2"/>
      <c r="C1" s="2"/>
      <c r="D1" s="2"/>
      <c r="E1" s="2"/>
      <c r="F1" s="2"/>
      <c r="G1" s="2"/>
      <c r="H1" s="2"/>
      <c r="I1" s="2"/>
      <c r="J1" s="2"/>
      <c r="K1" s="2"/>
      <c r="L1" s="2"/>
      <c r="M1" s="2"/>
      <c r="N1" s="2"/>
      <c r="O1" s="2"/>
      <c r="P1" s="2"/>
      <c r="Q1" s="2"/>
      <c r="R1" s="2"/>
      <c r="S1" s="2"/>
      <c r="T1" s="2"/>
      <c r="U1" s="2"/>
    </row>
    <row r="2" spans="1:21" ht="17.399999999999999" x14ac:dyDescent="0.3">
      <c r="A2" s="2"/>
      <c r="B2" s="336" t="s">
        <v>303</v>
      </c>
      <c r="C2" s="336"/>
      <c r="D2" s="336"/>
      <c r="E2" s="336"/>
      <c r="F2" s="336"/>
      <c r="G2" s="336"/>
      <c r="H2" s="336"/>
      <c r="I2" s="336"/>
      <c r="J2" s="336"/>
      <c r="K2" s="336"/>
      <c r="L2" s="336"/>
      <c r="M2" s="336"/>
      <c r="N2" s="336"/>
      <c r="O2" s="336"/>
      <c r="P2" s="2"/>
      <c r="Q2" s="2"/>
      <c r="R2" s="2"/>
      <c r="S2" s="2"/>
      <c r="T2" s="2"/>
      <c r="U2" s="2"/>
    </row>
    <row r="3" spans="1:21" x14ac:dyDescent="0.3">
      <c r="A3" s="2"/>
      <c r="B3" s="2"/>
      <c r="C3" s="3"/>
      <c r="D3" s="2"/>
      <c r="E3" s="2"/>
      <c r="F3" s="2"/>
      <c r="G3" s="2"/>
      <c r="H3" s="2"/>
      <c r="I3" s="2"/>
      <c r="J3" s="2"/>
      <c r="K3" s="2"/>
      <c r="L3" s="2"/>
      <c r="M3" s="2"/>
      <c r="N3" s="2"/>
      <c r="O3" s="2"/>
      <c r="P3" s="2"/>
      <c r="Q3" s="2"/>
      <c r="R3" s="2"/>
      <c r="S3" s="2"/>
      <c r="T3" s="2"/>
      <c r="U3" s="2"/>
    </row>
    <row r="4" spans="1:21" x14ac:dyDescent="0.3">
      <c r="A4" s="2"/>
      <c r="B4" s="397" t="s">
        <v>304</v>
      </c>
      <c r="C4" s="397"/>
      <c r="D4" s="397"/>
      <c r="E4" s="397"/>
      <c r="F4" s="397"/>
      <c r="G4" s="397"/>
      <c r="H4" s="397"/>
      <c r="I4" s="397"/>
      <c r="J4" s="397"/>
      <c r="K4" s="397"/>
      <c r="L4" s="397"/>
      <c r="M4" s="397"/>
      <c r="N4" s="397"/>
      <c r="O4" s="397"/>
      <c r="P4" s="2"/>
      <c r="Q4" s="2"/>
      <c r="R4" s="2"/>
      <c r="S4" s="2"/>
      <c r="T4" s="2"/>
      <c r="U4" s="2"/>
    </row>
    <row r="5" spans="1:21" x14ac:dyDescent="0.3">
      <c r="A5" s="2"/>
      <c r="B5" s="398"/>
      <c r="C5" s="398"/>
      <c r="D5" s="398"/>
      <c r="E5" s="398"/>
      <c r="F5" s="398"/>
      <c r="G5" s="398"/>
      <c r="H5" s="398"/>
      <c r="I5" s="398"/>
      <c r="J5" s="398"/>
      <c r="K5" s="398"/>
      <c r="L5" s="398"/>
      <c r="M5" s="398"/>
      <c r="N5" s="398"/>
      <c r="O5" s="398"/>
      <c r="P5" s="2"/>
      <c r="Q5" s="2"/>
      <c r="R5" s="2"/>
      <c r="S5" s="2"/>
      <c r="T5" s="2"/>
      <c r="U5" s="2"/>
    </row>
    <row r="6" spans="1:21" x14ac:dyDescent="0.3">
      <c r="A6" s="2"/>
      <c r="B6" s="399" t="s">
        <v>305</v>
      </c>
      <c r="C6" s="400"/>
      <c r="D6" s="400"/>
      <c r="E6" s="400"/>
      <c r="F6" s="401"/>
      <c r="G6" s="402" t="s">
        <v>306</v>
      </c>
      <c r="H6" s="403"/>
      <c r="I6" s="403"/>
      <c r="J6" s="403"/>
      <c r="K6" s="403"/>
      <c r="L6" s="403"/>
      <c r="M6" s="403"/>
      <c r="N6" s="403"/>
      <c r="O6" s="404"/>
      <c r="P6" s="2"/>
      <c r="Q6" s="2"/>
      <c r="R6" s="2"/>
      <c r="S6" s="2"/>
      <c r="T6" s="2"/>
      <c r="U6" s="2"/>
    </row>
    <row r="7" spans="1:21" x14ac:dyDescent="0.3">
      <c r="A7" s="2"/>
      <c r="B7" s="405" t="s">
        <v>307</v>
      </c>
      <c r="C7" s="406"/>
      <c r="D7" s="406"/>
      <c r="E7" s="406"/>
      <c r="F7" s="407"/>
      <c r="G7" s="408" t="s">
        <v>300</v>
      </c>
      <c r="H7" s="409"/>
      <c r="I7" s="409"/>
      <c r="J7" s="409"/>
      <c r="K7" s="409"/>
      <c r="L7" s="409"/>
      <c r="M7" s="409"/>
      <c r="N7" s="409"/>
      <c r="O7" s="410"/>
      <c r="P7" s="2"/>
      <c r="Q7" s="2"/>
      <c r="R7" s="2"/>
      <c r="S7" s="2"/>
      <c r="T7" s="2"/>
      <c r="U7" s="2"/>
    </row>
    <row r="8" spans="1:21" x14ac:dyDescent="0.3">
      <c r="A8" s="2"/>
      <c r="B8" s="7"/>
      <c r="C8" s="15"/>
      <c r="D8" s="15"/>
      <c r="E8" s="15"/>
      <c r="F8" s="15"/>
      <c r="G8" s="11"/>
      <c r="H8" s="11"/>
      <c r="I8" s="11"/>
      <c r="J8" s="11"/>
      <c r="K8" s="11"/>
      <c r="L8" s="11"/>
      <c r="M8" s="11"/>
      <c r="N8" s="11"/>
      <c r="O8" s="11"/>
      <c r="P8" s="2"/>
      <c r="Q8" s="2"/>
      <c r="R8" s="2"/>
      <c r="S8" s="2"/>
      <c r="T8" s="2"/>
      <c r="U8" s="2"/>
    </row>
    <row r="9" spans="1:21" x14ac:dyDescent="0.3">
      <c r="A9" s="2"/>
      <c r="B9" s="392" t="s">
        <v>308</v>
      </c>
      <c r="C9" s="392"/>
      <c r="D9" s="392"/>
      <c r="E9" s="392"/>
      <c r="F9" s="392"/>
      <c r="G9" s="392"/>
      <c r="H9" s="392"/>
      <c r="I9" s="392"/>
      <c r="J9" s="392"/>
      <c r="K9" s="392"/>
      <c r="L9" s="392"/>
      <c r="M9" s="392"/>
      <c r="N9" s="392"/>
      <c r="O9" s="392"/>
      <c r="P9" s="2"/>
      <c r="Q9" s="2"/>
      <c r="R9" s="2"/>
      <c r="S9" s="2"/>
      <c r="T9" s="2"/>
      <c r="U9" s="2"/>
    </row>
    <row r="10" spans="1:21" x14ac:dyDescent="0.3">
      <c r="A10" s="2"/>
      <c r="B10" s="17"/>
      <c r="C10" s="17"/>
      <c r="D10" s="17"/>
      <c r="E10" s="17"/>
      <c r="F10" s="17"/>
      <c r="G10" s="17"/>
      <c r="H10" s="17"/>
      <c r="I10" s="17"/>
      <c r="J10" s="17"/>
      <c r="K10" s="17"/>
      <c r="L10" s="17"/>
      <c r="M10" s="17"/>
      <c r="N10" s="17"/>
      <c r="O10" s="17"/>
      <c r="P10" s="2"/>
      <c r="Q10" s="2"/>
      <c r="R10" s="2"/>
      <c r="S10" s="2"/>
      <c r="T10" s="2"/>
      <c r="U10" s="2"/>
    </row>
    <row r="11" spans="1:21" ht="72" customHeight="1" x14ac:dyDescent="0.3">
      <c r="A11" s="2"/>
      <c r="B11" s="168" t="s">
        <v>61</v>
      </c>
      <c r="C11" s="180" t="s">
        <v>18</v>
      </c>
      <c r="D11" s="393" t="s">
        <v>16</v>
      </c>
      <c r="E11" s="394"/>
      <c r="F11" s="393" t="s">
        <v>19</v>
      </c>
      <c r="G11" s="394"/>
      <c r="H11" s="393" t="s">
        <v>114</v>
      </c>
      <c r="I11" s="395"/>
      <c r="J11" s="396" t="s">
        <v>309</v>
      </c>
      <c r="K11" s="396"/>
      <c r="L11" s="396" t="s">
        <v>310</v>
      </c>
      <c r="M11" s="396"/>
      <c r="N11" s="396" t="s">
        <v>203</v>
      </c>
      <c r="O11" s="396"/>
      <c r="P11" s="2"/>
      <c r="Q11" s="380"/>
      <c r="R11" s="380"/>
      <c r="S11" s="2"/>
      <c r="T11" s="2"/>
      <c r="U11" s="2"/>
    </row>
    <row r="12" spans="1:21" x14ac:dyDescent="0.3">
      <c r="A12" s="2"/>
      <c r="B12" s="12">
        <v>1</v>
      </c>
      <c r="C12" s="66">
        <v>2</v>
      </c>
      <c r="D12" s="382">
        <v>3</v>
      </c>
      <c r="E12" s="383"/>
      <c r="F12" s="382">
        <v>4</v>
      </c>
      <c r="G12" s="383"/>
      <c r="H12" s="382">
        <v>5</v>
      </c>
      <c r="I12" s="412"/>
      <c r="J12" s="411">
        <v>6</v>
      </c>
      <c r="K12" s="411"/>
      <c r="L12" s="411">
        <v>7</v>
      </c>
      <c r="M12" s="411"/>
      <c r="N12" s="411">
        <v>8</v>
      </c>
      <c r="O12" s="411"/>
      <c r="P12" s="2"/>
      <c r="Q12" s="2"/>
      <c r="R12" s="2"/>
      <c r="S12" s="2"/>
      <c r="T12" s="2"/>
      <c r="U12" s="2"/>
    </row>
    <row r="13" spans="1:21" ht="75.599999999999994" customHeight="1" x14ac:dyDescent="0.3">
      <c r="A13" s="2"/>
      <c r="B13" s="164">
        <v>1</v>
      </c>
      <c r="C13" s="71" t="s">
        <v>31</v>
      </c>
      <c r="D13" s="384" t="s">
        <v>29</v>
      </c>
      <c r="E13" s="385"/>
      <c r="F13" s="384" t="s">
        <v>32</v>
      </c>
      <c r="G13" s="385" t="s">
        <v>32</v>
      </c>
      <c r="H13" s="390">
        <v>1</v>
      </c>
      <c r="I13" s="391">
        <v>1</v>
      </c>
      <c r="J13" s="390">
        <v>1</v>
      </c>
      <c r="K13" s="391">
        <v>1</v>
      </c>
      <c r="L13" s="388" t="s">
        <v>311</v>
      </c>
      <c r="M13" s="389"/>
      <c r="N13" s="381" t="s">
        <v>312</v>
      </c>
      <c r="O13" s="381"/>
      <c r="P13" s="2"/>
      <c r="Q13" s="2"/>
      <c r="R13" s="2"/>
      <c r="S13" s="2"/>
      <c r="T13" s="2"/>
      <c r="U13" s="2"/>
    </row>
    <row r="14" spans="1:21" ht="88.95" customHeight="1" x14ac:dyDescent="0.3">
      <c r="A14" s="2"/>
      <c r="B14" s="164">
        <v>2</v>
      </c>
      <c r="C14" s="71" t="s">
        <v>313</v>
      </c>
      <c r="D14" s="386" t="s">
        <v>314</v>
      </c>
      <c r="E14" s="387"/>
      <c r="F14" s="384" t="s">
        <v>32</v>
      </c>
      <c r="G14" s="385" t="s">
        <v>32</v>
      </c>
      <c r="H14" s="390">
        <v>1</v>
      </c>
      <c r="I14" s="391">
        <v>1</v>
      </c>
      <c r="J14" s="390">
        <v>1</v>
      </c>
      <c r="K14" s="391">
        <v>1</v>
      </c>
      <c r="L14" s="388" t="s">
        <v>311</v>
      </c>
      <c r="M14" s="389"/>
      <c r="N14" s="381" t="s">
        <v>312</v>
      </c>
      <c r="O14" s="381"/>
      <c r="P14" s="2"/>
      <c r="Q14" s="2"/>
      <c r="R14" s="2"/>
      <c r="S14" s="2"/>
      <c r="T14" s="2"/>
      <c r="U14" s="2"/>
    </row>
    <row r="15" spans="1:21" ht="85.95" customHeight="1" x14ac:dyDescent="0.3">
      <c r="A15" s="2"/>
      <c r="B15" s="164">
        <v>3</v>
      </c>
      <c r="C15" s="71" t="s">
        <v>40</v>
      </c>
      <c r="D15" s="384" t="s">
        <v>39</v>
      </c>
      <c r="E15" s="385"/>
      <c r="F15" s="384" t="s">
        <v>32</v>
      </c>
      <c r="G15" s="385" t="s">
        <v>32</v>
      </c>
      <c r="H15" s="390">
        <v>1</v>
      </c>
      <c r="I15" s="391">
        <v>1</v>
      </c>
      <c r="J15" s="390">
        <v>1</v>
      </c>
      <c r="K15" s="391">
        <v>1</v>
      </c>
      <c r="L15" s="388" t="s">
        <v>311</v>
      </c>
      <c r="M15" s="389"/>
      <c r="N15" s="381" t="s">
        <v>312</v>
      </c>
      <c r="O15" s="381"/>
      <c r="P15" s="2"/>
      <c r="Q15" s="2"/>
      <c r="R15" s="2"/>
      <c r="S15" s="2"/>
      <c r="T15" s="2"/>
      <c r="U15" s="2"/>
    </row>
    <row r="16" spans="1:21" ht="84" customHeight="1" x14ac:dyDescent="0.3">
      <c r="A16" s="2"/>
      <c r="B16" s="164">
        <v>4</v>
      </c>
      <c r="C16" s="71" t="s">
        <v>42</v>
      </c>
      <c r="D16" s="384" t="s">
        <v>41</v>
      </c>
      <c r="E16" s="385"/>
      <c r="F16" s="384" t="s">
        <v>43</v>
      </c>
      <c r="G16" s="385" t="s">
        <v>43</v>
      </c>
      <c r="H16" s="390">
        <v>100000</v>
      </c>
      <c r="I16" s="391">
        <v>100000</v>
      </c>
      <c r="J16" s="390">
        <v>100000</v>
      </c>
      <c r="K16" s="391">
        <v>100000</v>
      </c>
      <c r="L16" s="388" t="s">
        <v>311</v>
      </c>
      <c r="M16" s="389"/>
      <c r="N16" s="381" t="s">
        <v>312</v>
      </c>
      <c r="O16" s="381"/>
      <c r="P16" s="2"/>
      <c r="Q16" s="2"/>
      <c r="R16" s="2"/>
      <c r="S16" s="2"/>
      <c r="T16" s="2"/>
      <c r="U16" s="2"/>
    </row>
    <row r="17" spans="1:21" ht="80.400000000000006" customHeight="1" x14ac:dyDescent="0.3">
      <c r="A17" s="2"/>
      <c r="B17" s="164">
        <v>5</v>
      </c>
      <c r="C17" s="71" t="s">
        <v>45</v>
      </c>
      <c r="D17" s="384" t="s">
        <v>44</v>
      </c>
      <c r="E17" s="385"/>
      <c r="F17" s="384" t="s">
        <v>43</v>
      </c>
      <c r="G17" s="385" t="s">
        <v>43</v>
      </c>
      <c r="H17" s="390">
        <v>100000</v>
      </c>
      <c r="I17" s="391">
        <v>100000</v>
      </c>
      <c r="J17" s="390">
        <v>100000</v>
      </c>
      <c r="K17" s="391">
        <v>100000</v>
      </c>
      <c r="L17" s="388" t="s">
        <v>311</v>
      </c>
      <c r="M17" s="389"/>
      <c r="N17" s="384" t="s">
        <v>312</v>
      </c>
      <c r="O17" s="385"/>
      <c r="P17" s="2"/>
      <c r="Q17" s="2"/>
      <c r="R17" s="2"/>
      <c r="S17" s="2"/>
      <c r="T17" s="2"/>
      <c r="U17" s="2"/>
    </row>
    <row r="18" spans="1:21" ht="116.4" customHeight="1" x14ac:dyDescent="0.3">
      <c r="A18" s="2"/>
      <c r="B18" s="164">
        <v>6</v>
      </c>
      <c r="C18" s="71" t="s">
        <v>56</v>
      </c>
      <c r="D18" s="384" t="s">
        <v>55</v>
      </c>
      <c r="E18" s="385"/>
      <c r="F18" s="384" t="s">
        <v>32</v>
      </c>
      <c r="G18" s="385" t="s">
        <v>32</v>
      </c>
      <c r="H18" s="390">
        <v>1</v>
      </c>
      <c r="I18" s="391">
        <v>1</v>
      </c>
      <c r="J18" s="390" t="s">
        <v>315</v>
      </c>
      <c r="K18" s="391">
        <v>1</v>
      </c>
      <c r="L18" s="388" t="s">
        <v>311</v>
      </c>
      <c r="M18" s="389"/>
      <c r="N18" s="384" t="s">
        <v>316</v>
      </c>
      <c r="O18" s="385"/>
      <c r="P18" s="2"/>
      <c r="Q18" s="2"/>
      <c r="R18" s="2"/>
      <c r="S18" s="2"/>
      <c r="T18" s="2"/>
      <c r="U18" s="2"/>
    </row>
    <row r="19" spans="1:21" ht="120.6" customHeight="1" x14ac:dyDescent="0.3">
      <c r="A19" s="2"/>
      <c r="B19" s="164">
        <v>7</v>
      </c>
      <c r="C19" s="71" t="s">
        <v>52</v>
      </c>
      <c r="D19" s="384" t="s">
        <v>317</v>
      </c>
      <c r="E19" s="385"/>
      <c r="F19" s="384" t="s">
        <v>32</v>
      </c>
      <c r="G19" s="385" t="s">
        <v>32</v>
      </c>
      <c r="H19" s="390">
        <v>1</v>
      </c>
      <c r="I19" s="391">
        <v>1</v>
      </c>
      <c r="J19" s="390" t="s">
        <v>315</v>
      </c>
      <c r="K19" s="391">
        <v>1</v>
      </c>
      <c r="L19" s="388" t="s">
        <v>311</v>
      </c>
      <c r="M19" s="389"/>
      <c r="N19" s="384" t="s">
        <v>316</v>
      </c>
      <c r="O19" s="385"/>
      <c r="P19" s="2"/>
      <c r="Q19" s="2"/>
      <c r="R19" s="2"/>
      <c r="S19" s="2"/>
      <c r="T19" s="2"/>
      <c r="U19" s="2"/>
    </row>
    <row r="20" spans="1:21" ht="119.4" customHeight="1" x14ac:dyDescent="0.3">
      <c r="A20" s="2"/>
      <c r="B20" s="164">
        <v>8</v>
      </c>
      <c r="C20" s="71" t="s">
        <v>54</v>
      </c>
      <c r="D20" s="384" t="s">
        <v>53</v>
      </c>
      <c r="E20" s="385"/>
      <c r="F20" s="384" t="s">
        <v>32</v>
      </c>
      <c r="G20" s="385" t="s">
        <v>32</v>
      </c>
      <c r="H20" s="390">
        <v>1</v>
      </c>
      <c r="I20" s="391">
        <v>1</v>
      </c>
      <c r="J20" s="390" t="s">
        <v>315</v>
      </c>
      <c r="K20" s="391">
        <v>1</v>
      </c>
      <c r="L20" s="388" t="s">
        <v>311</v>
      </c>
      <c r="M20" s="389"/>
      <c r="N20" s="384" t="s">
        <v>316</v>
      </c>
      <c r="O20" s="385"/>
      <c r="P20" s="2"/>
      <c r="Q20" s="2"/>
      <c r="R20" s="2"/>
      <c r="S20" s="2"/>
      <c r="T20" s="2"/>
      <c r="U20" s="2"/>
    </row>
    <row r="21" spans="1:21" ht="116.4" customHeight="1" x14ac:dyDescent="0.3">
      <c r="A21" s="2"/>
      <c r="B21" s="164">
        <v>9</v>
      </c>
      <c r="C21" s="71" t="s">
        <v>47</v>
      </c>
      <c r="D21" s="384" t="s">
        <v>318</v>
      </c>
      <c r="E21" s="385"/>
      <c r="F21" s="384" t="s">
        <v>48</v>
      </c>
      <c r="G21" s="385" t="s">
        <v>48</v>
      </c>
      <c r="H21" s="390">
        <v>5</v>
      </c>
      <c r="I21" s="391">
        <v>5</v>
      </c>
      <c r="J21" s="390" t="s">
        <v>319</v>
      </c>
      <c r="K21" s="391">
        <v>1</v>
      </c>
      <c r="L21" s="388" t="s">
        <v>311</v>
      </c>
      <c r="M21" s="389"/>
      <c r="N21" s="384" t="s">
        <v>316</v>
      </c>
      <c r="O21" s="385"/>
      <c r="P21" s="2"/>
      <c r="Q21" s="2"/>
      <c r="R21" s="2"/>
      <c r="S21" s="2"/>
      <c r="T21" s="2"/>
      <c r="U21" s="2"/>
    </row>
    <row r="22" spans="1:21" ht="67.2" customHeight="1" x14ac:dyDescent="0.3">
      <c r="A22" s="2"/>
      <c r="B22" s="164">
        <v>10</v>
      </c>
      <c r="C22" s="71" t="s">
        <v>58</v>
      </c>
      <c r="D22" s="384" t="s">
        <v>57</v>
      </c>
      <c r="E22" s="385"/>
      <c r="F22" s="384" t="s">
        <v>59</v>
      </c>
      <c r="G22" s="385" t="s">
        <v>59</v>
      </c>
      <c r="H22" s="390">
        <v>50</v>
      </c>
      <c r="I22" s="391">
        <v>50</v>
      </c>
      <c r="J22" s="390">
        <v>0</v>
      </c>
      <c r="K22" s="391">
        <v>50</v>
      </c>
      <c r="L22" s="388" t="s">
        <v>311</v>
      </c>
      <c r="M22" s="389"/>
      <c r="N22" s="381" t="s">
        <v>320</v>
      </c>
      <c r="O22" s="381"/>
      <c r="P22" s="2"/>
      <c r="Q22" s="2"/>
      <c r="R22" s="2"/>
      <c r="S22" s="2"/>
      <c r="T22" s="2"/>
      <c r="U22" s="2"/>
    </row>
    <row r="23" spans="1:21" x14ac:dyDescent="0.3">
      <c r="A23" s="2"/>
      <c r="B23" s="2"/>
      <c r="C23" s="2"/>
      <c r="D23" s="2"/>
      <c r="E23" s="2"/>
      <c r="F23" s="2"/>
      <c r="G23" s="2"/>
      <c r="H23" s="2"/>
      <c r="I23" s="2"/>
      <c r="J23" s="2"/>
      <c r="K23" s="2"/>
      <c r="L23" s="2"/>
      <c r="M23" s="2"/>
      <c r="N23" s="2"/>
      <c r="O23" s="2"/>
      <c r="P23" s="2"/>
      <c r="Q23" s="2"/>
      <c r="R23" s="2"/>
      <c r="S23" s="2"/>
      <c r="T23" s="2"/>
      <c r="U23" s="2"/>
    </row>
    <row r="24" spans="1:21" x14ac:dyDescent="0.3">
      <c r="A24" s="2"/>
      <c r="B24" s="413" t="s">
        <v>321</v>
      </c>
      <c r="C24" s="413"/>
      <c r="D24" s="413"/>
      <c r="E24" s="413"/>
      <c r="F24" s="413"/>
      <c r="G24" s="413"/>
      <c r="H24" s="413"/>
      <c r="I24" s="413"/>
      <c r="J24" s="413"/>
      <c r="K24" s="413"/>
      <c r="L24" s="413"/>
      <c r="M24" s="413"/>
      <c r="N24" s="413"/>
      <c r="O24" s="413"/>
      <c r="P24" s="2"/>
      <c r="Q24" s="2"/>
      <c r="R24" s="2"/>
      <c r="S24" s="2"/>
      <c r="T24" s="2"/>
      <c r="U24" s="2"/>
    </row>
    <row r="25" spans="1:21" ht="32.4" customHeight="1" x14ac:dyDescent="0.3">
      <c r="A25" s="2"/>
      <c r="B25" s="414" t="s">
        <v>322</v>
      </c>
      <c r="C25" s="414"/>
      <c r="D25" s="414"/>
      <c r="E25" s="414"/>
      <c r="F25" s="414"/>
      <c r="G25" s="414"/>
      <c r="H25" s="414"/>
      <c r="I25" s="414"/>
      <c r="J25" s="414"/>
      <c r="K25" s="414"/>
      <c r="L25" s="414"/>
      <c r="M25" s="414"/>
      <c r="N25" s="414"/>
      <c r="O25" s="414"/>
      <c r="P25" s="2"/>
      <c r="Q25" s="2"/>
      <c r="R25" s="2"/>
      <c r="S25" s="2"/>
      <c r="T25" s="2"/>
      <c r="U25" s="2"/>
    </row>
    <row r="26" spans="1:21" x14ac:dyDescent="0.3">
      <c r="A26" s="2"/>
      <c r="B26" s="18"/>
      <c r="C26" s="18"/>
      <c r="D26" s="18"/>
      <c r="E26" s="18"/>
      <c r="F26" s="18"/>
      <c r="G26" s="18"/>
      <c r="H26" s="18"/>
      <c r="I26" s="18"/>
      <c r="J26" s="18"/>
      <c r="K26" s="18"/>
      <c r="L26" s="18"/>
      <c r="M26" s="18"/>
      <c r="N26" s="18"/>
      <c r="O26" s="18"/>
      <c r="P26" s="2"/>
      <c r="Q26" s="2"/>
      <c r="R26" s="2"/>
      <c r="S26" s="2"/>
      <c r="T26" s="2"/>
      <c r="U26" s="2"/>
    </row>
    <row r="27" spans="1:21" ht="47.4" customHeight="1" x14ac:dyDescent="0.3">
      <c r="A27" s="2"/>
      <c r="B27" s="58" t="s">
        <v>61</v>
      </c>
      <c r="C27" s="415" t="s">
        <v>323</v>
      </c>
      <c r="D27" s="415"/>
      <c r="E27" s="415"/>
      <c r="F27" s="415"/>
      <c r="G27" s="415" t="s">
        <v>324</v>
      </c>
      <c r="H27" s="415"/>
      <c r="I27" s="334" t="s">
        <v>325</v>
      </c>
      <c r="J27" s="334"/>
      <c r="K27" s="334"/>
      <c r="L27" s="334"/>
      <c r="M27" s="334"/>
      <c r="N27" s="334"/>
      <c r="O27" s="334"/>
      <c r="P27" s="2"/>
      <c r="Q27" s="2"/>
      <c r="R27" s="2"/>
      <c r="S27" s="2"/>
      <c r="T27" s="2"/>
      <c r="U27" s="2"/>
    </row>
    <row r="28" spans="1:21" ht="47.4" customHeight="1" x14ac:dyDescent="0.3">
      <c r="A28" s="2"/>
      <c r="B28" s="165" t="s">
        <v>326</v>
      </c>
      <c r="C28" s="416" t="s">
        <v>327</v>
      </c>
      <c r="D28" s="417"/>
      <c r="E28" s="417"/>
      <c r="F28" s="417"/>
      <c r="G28" s="417" t="s">
        <v>328</v>
      </c>
      <c r="H28" s="417"/>
      <c r="I28" s="418" t="s">
        <v>329</v>
      </c>
      <c r="J28" s="418"/>
      <c r="K28" s="418"/>
      <c r="L28" s="418"/>
      <c r="M28" s="418"/>
      <c r="N28" s="418"/>
      <c r="O28" s="418"/>
      <c r="P28" s="2"/>
      <c r="Q28" s="2"/>
      <c r="R28" s="2"/>
      <c r="S28" s="2"/>
      <c r="T28" s="2"/>
      <c r="U28" s="2"/>
    </row>
    <row r="29" spans="1:21" ht="47.4" customHeight="1" x14ac:dyDescent="0.3">
      <c r="A29" s="2"/>
      <c r="B29" s="165" t="s">
        <v>330</v>
      </c>
      <c r="C29" s="416" t="s">
        <v>331</v>
      </c>
      <c r="D29" s="417"/>
      <c r="E29" s="417"/>
      <c r="F29" s="417"/>
      <c r="G29" s="417" t="s">
        <v>328</v>
      </c>
      <c r="H29" s="417"/>
      <c r="I29" s="418" t="s">
        <v>332</v>
      </c>
      <c r="J29" s="418"/>
      <c r="K29" s="418"/>
      <c r="L29" s="418"/>
      <c r="M29" s="418"/>
      <c r="N29" s="418"/>
      <c r="O29" s="418"/>
      <c r="P29" s="2"/>
      <c r="Q29" s="2"/>
      <c r="R29" s="2"/>
      <c r="S29" s="2"/>
      <c r="T29" s="2"/>
      <c r="U29" s="2"/>
    </row>
    <row r="30" spans="1:21" ht="47.4" customHeight="1" x14ac:dyDescent="0.3">
      <c r="A30" s="2"/>
      <c r="B30" s="165" t="s">
        <v>333</v>
      </c>
      <c r="C30" s="416" t="s">
        <v>334</v>
      </c>
      <c r="D30" s="417"/>
      <c r="E30" s="417"/>
      <c r="F30" s="417"/>
      <c r="G30" s="417" t="s">
        <v>328</v>
      </c>
      <c r="H30" s="417"/>
      <c r="I30" s="418" t="s">
        <v>335</v>
      </c>
      <c r="J30" s="418"/>
      <c r="K30" s="418"/>
      <c r="L30" s="418"/>
      <c r="M30" s="418"/>
      <c r="N30" s="418"/>
      <c r="O30" s="418"/>
      <c r="P30" s="2"/>
      <c r="Q30" s="2"/>
      <c r="R30" s="2"/>
      <c r="S30" s="2"/>
      <c r="T30" s="2"/>
      <c r="U30" s="2"/>
    </row>
    <row r="31" spans="1:21" ht="47.4" customHeight="1" x14ac:dyDescent="0.3">
      <c r="A31" s="2"/>
      <c r="B31" s="165" t="s">
        <v>336</v>
      </c>
      <c r="C31" s="419" t="s">
        <v>337</v>
      </c>
      <c r="D31" s="420"/>
      <c r="E31" s="420"/>
      <c r="F31" s="416"/>
      <c r="G31" s="417" t="s">
        <v>328</v>
      </c>
      <c r="H31" s="417"/>
      <c r="I31" s="418" t="s">
        <v>338</v>
      </c>
      <c r="J31" s="418"/>
      <c r="K31" s="418"/>
      <c r="L31" s="418"/>
      <c r="M31" s="418"/>
      <c r="N31" s="418"/>
      <c r="O31" s="418"/>
      <c r="P31" s="2"/>
      <c r="Q31" s="2"/>
      <c r="R31" s="2"/>
      <c r="S31" s="2"/>
      <c r="T31" s="2"/>
      <c r="U31" s="2"/>
    </row>
    <row r="32" spans="1:21" ht="47.4" customHeight="1" x14ac:dyDescent="0.3">
      <c r="A32" s="2"/>
      <c r="B32" s="165" t="s">
        <v>339</v>
      </c>
      <c r="C32" s="419" t="s">
        <v>340</v>
      </c>
      <c r="D32" s="420"/>
      <c r="E32" s="420"/>
      <c r="F32" s="416"/>
      <c r="G32" s="419" t="s">
        <v>341</v>
      </c>
      <c r="H32" s="416"/>
      <c r="I32" s="421"/>
      <c r="J32" s="422"/>
      <c r="K32" s="422"/>
      <c r="L32" s="422"/>
      <c r="M32" s="422"/>
      <c r="N32" s="422"/>
      <c r="O32" s="423"/>
      <c r="P32" s="2"/>
      <c r="Q32" s="2"/>
      <c r="R32" s="2"/>
      <c r="S32" s="2"/>
      <c r="T32" s="2"/>
      <c r="U32" s="2"/>
    </row>
    <row r="33" spans="1:21" ht="47.4" customHeight="1" x14ac:dyDescent="0.3">
      <c r="A33" s="2"/>
      <c r="B33" s="165" t="s">
        <v>342</v>
      </c>
      <c r="C33" s="419" t="s">
        <v>343</v>
      </c>
      <c r="D33" s="420"/>
      <c r="E33" s="420"/>
      <c r="F33" s="416"/>
      <c r="G33" s="419" t="s">
        <v>341</v>
      </c>
      <c r="H33" s="416"/>
      <c r="I33" s="421"/>
      <c r="J33" s="422"/>
      <c r="K33" s="422"/>
      <c r="L33" s="422"/>
      <c r="M33" s="422"/>
      <c r="N33" s="422"/>
      <c r="O33" s="423"/>
      <c r="P33" s="2"/>
      <c r="Q33" s="2"/>
      <c r="R33" s="2"/>
      <c r="S33" s="2"/>
      <c r="T33" s="2"/>
      <c r="U33" s="2"/>
    </row>
    <row r="34" spans="1:21" ht="47.4" customHeight="1" x14ac:dyDescent="0.3">
      <c r="A34" s="2"/>
      <c r="B34" s="165" t="s">
        <v>344</v>
      </c>
      <c r="C34" s="419" t="s">
        <v>345</v>
      </c>
      <c r="D34" s="420"/>
      <c r="E34" s="420"/>
      <c r="F34" s="416"/>
      <c r="G34" s="419" t="s">
        <v>341</v>
      </c>
      <c r="H34" s="416"/>
      <c r="I34" s="421"/>
      <c r="J34" s="422"/>
      <c r="K34" s="422"/>
      <c r="L34" s="422"/>
      <c r="M34" s="422"/>
      <c r="N34" s="422"/>
      <c r="O34" s="423"/>
      <c r="P34" s="2"/>
      <c r="Q34" s="2"/>
      <c r="R34" s="2"/>
      <c r="S34" s="2"/>
      <c r="T34" s="2"/>
      <c r="U34" s="2"/>
    </row>
    <row r="35" spans="1:21" ht="47.4" customHeight="1" x14ac:dyDescent="0.3">
      <c r="A35" s="2"/>
      <c r="B35" s="165" t="s">
        <v>346</v>
      </c>
      <c r="C35" s="416" t="s">
        <v>347</v>
      </c>
      <c r="D35" s="417"/>
      <c r="E35" s="417"/>
      <c r="F35" s="417"/>
      <c r="G35" s="417" t="s">
        <v>341</v>
      </c>
      <c r="H35" s="417"/>
      <c r="I35" s="418"/>
      <c r="J35" s="418"/>
      <c r="K35" s="418"/>
      <c r="L35" s="418"/>
      <c r="M35" s="418"/>
      <c r="N35" s="418"/>
      <c r="O35" s="418"/>
      <c r="P35" s="2"/>
      <c r="Q35" s="2"/>
      <c r="R35" s="2"/>
      <c r="S35" s="2"/>
      <c r="T35" s="2"/>
      <c r="U35" s="2"/>
    </row>
    <row r="36" spans="1:21" ht="47.4" customHeight="1" x14ac:dyDescent="0.3">
      <c r="A36" s="2"/>
      <c r="B36" s="167" t="s">
        <v>348</v>
      </c>
      <c r="C36" s="424" t="s">
        <v>349</v>
      </c>
      <c r="D36" s="425"/>
      <c r="E36" s="425"/>
      <c r="F36" s="425"/>
      <c r="G36" s="425" t="s">
        <v>341</v>
      </c>
      <c r="H36" s="425"/>
      <c r="I36" s="426"/>
      <c r="J36" s="426"/>
      <c r="K36" s="426"/>
      <c r="L36" s="426"/>
      <c r="M36" s="426"/>
      <c r="N36" s="426"/>
      <c r="O36" s="426"/>
      <c r="P36" s="2"/>
      <c r="Q36" s="2"/>
      <c r="R36" s="2"/>
      <c r="S36" s="2"/>
      <c r="T36" s="2"/>
      <c r="U36" s="2"/>
    </row>
    <row r="37" spans="1:21" ht="47.4" customHeight="1" x14ac:dyDescent="0.3">
      <c r="A37" s="2"/>
      <c r="B37" s="167" t="s">
        <v>350</v>
      </c>
      <c r="C37" s="424" t="s">
        <v>351</v>
      </c>
      <c r="D37" s="425"/>
      <c r="E37" s="425"/>
      <c r="F37" s="425"/>
      <c r="G37" s="425" t="s">
        <v>341</v>
      </c>
      <c r="H37" s="425"/>
      <c r="I37" s="426"/>
      <c r="J37" s="426"/>
      <c r="K37" s="426"/>
      <c r="L37" s="426"/>
      <c r="M37" s="426"/>
      <c r="N37" s="426"/>
      <c r="O37" s="426"/>
      <c r="P37" s="2"/>
      <c r="Q37" s="2"/>
      <c r="R37" s="2"/>
      <c r="S37" s="2"/>
      <c r="T37" s="2"/>
      <c r="U37" s="2"/>
    </row>
    <row r="38" spans="1:21" x14ac:dyDescent="0.3">
      <c r="A38" s="2"/>
      <c r="B38" s="2"/>
      <c r="C38" s="2"/>
      <c r="D38" s="2"/>
      <c r="E38" s="2"/>
      <c r="F38" s="2"/>
      <c r="G38" s="2"/>
      <c r="H38" s="2"/>
      <c r="I38" s="2"/>
      <c r="J38" s="2"/>
      <c r="K38" s="2"/>
      <c r="L38" s="2"/>
      <c r="M38" s="2"/>
      <c r="N38" s="2"/>
      <c r="O38" s="2"/>
      <c r="P38" s="2"/>
      <c r="Q38" s="2"/>
      <c r="R38" s="2"/>
      <c r="S38" s="2"/>
      <c r="T38" s="2"/>
      <c r="U38" s="2"/>
    </row>
    <row r="39" spans="1:21" x14ac:dyDescent="0.3">
      <c r="A39" s="2"/>
      <c r="B39" s="429" t="s">
        <v>352</v>
      </c>
      <c r="C39" s="429"/>
      <c r="D39" s="429"/>
      <c r="E39" s="429"/>
      <c r="F39" s="429"/>
      <c r="G39" s="429"/>
      <c r="H39" s="429"/>
      <c r="I39" s="429"/>
      <c r="J39" s="429"/>
      <c r="K39" s="429"/>
      <c r="L39" s="429"/>
      <c r="M39" s="429"/>
      <c r="N39" s="429"/>
      <c r="O39" s="429"/>
      <c r="P39" s="2"/>
      <c r="Q39" s="2"/>
      <c r="R39" s="2"/>
      <c r="S39" s="2"/>
      <c r="T39" s="2"/>
      <c r="U39" s="2"/>
    </row>
    <row r="40" spans="1:21" x14ac:dyDescent="0.3">
      <c r="A40" s="2"/>
      <c r="B40" s="2"/>
      <c r="C40" s="2"/>
      <c r="D40" s="2"/>
      <c r="E40" s="2"/>
      <c r="F40" s="2"/>
      <c r="G40" s="2"/>
      <c r="H40" s="2"/>
      <c r="I40" s="2"/>
      <c r="J40" s="2"/>
      <c r="K40" s="2"/>
      <c r="L40" s="2"/>
      <c r="M40" s="2"/>
      <c r="N40" s="2"/>
      <c r="O40" s="2"/>
      <c r="P40" s="2"/>
      <c r="Q40" s="2"/>
      <c r="R40" s="2"/>
      <c r="S40" s="2"/>
      <c r="T40" s="2"/>
      <c r="U40" s="2"/>
    </row>
    <row r="41" spans="1:21" ht="65.400000000000006" customHeight="1" x14ac:dyDescent="0.3">
      <c r="A41" s="2"/>
      <c r="B41" s="430" t="s">
        <v>353</v>
      </c>
      <c r="C41" s="431"/>
      <c r="D41" s="436" t="s">
        <v>354</v>
      </c>
      <c r="E41" s="436"/>
      <c r="F41" s="436"/>
      <c r="G41" s="436"/>
      <c r="H41" s="436"/>
      <c r="I41" s="436"/>
      <c r="J41" s="436"/>
      <c r="K41" s="436"/>
      <c r="L41" s="436"/>
      <c r="M41" s="436"/>
      <c r="N41" s="436"/>
      <c r="O41" s="436"/>
      <c r="P41" s="2"/>
      <c r="Q41" s="2"/>
      <c r="R41" s="2"/>
      <c r="S41" s="2"/>
      <c r="T41" s="2"/>
      <c r="U41" s="2"/>
    </row>
    <row r="42" spans="1:21" ht="82.2" customHeight="1" x14ac:dyDescent="0.3">
      <c r="A42" s="2"/>
      <c r="B42" s="432"/>
      <c r="C42" s="433"/>
      <c r="D42" s="437" t="s">
        <v>355</v>
      </c>
      <c r="E42" s="438"/>
      <c r="F42" s="438"/>
      <c r="G42" s="438"/>
      <c r="H42" s="438"/>
      <c r="I42" s="438"/>
      <c r="J42" s="438"/>
      <c r="K42" s="438"/>
      <c r="L42" s="438"/>
      <c r="M42" s="438"/>
      <c r="N42" s="438"/>
      <c r="O42" s="439"/>
      <c r="P42" s="2"/>
      <c r="Q42" s="2"/>
      <c r="R42" s="2"/>
      <c r="S42" s="2"/>
      <c r="T42" s="2"/>
      <c r="U42" s="2"/>
    </row>
    <row r="43" spans="1:21" ht="28.95" customHeight="1" x14ac:dyDescent="0.3">
      <c r="A43" s="2"/>
      <c r="B43" s="432"/>
      <c r="C43" s="433"/>
      <c r="D43" s="436" t="s">
        <v>356</v>
      </c>
      <c r="E43" s="436"/>
      <c r="F43" s="436"/>
      <c r="G43" s="436"/>
      <c r="H43" s="436"/>
      <c r="I43" s="436"/>
      <c r="J43" s="436"/>
      <c r="K43" s="436"/>
      <c r="L43" s="436"/>
      <c r="M43" s="436"/>
      <c r="N43" s="436"/>
      <c r="O43" s="436"/>
      <c r="P43" s="2"/>
      <c r="Q43" s="2"/>
      <c r="R43" s="2"/>
      <c r="S43" s="2"/>
      <c r="T43" s="2"/>
      <c r="U43" s="2"/>
    </row>
    <row r="44" spans="1:21" x14ac:dyDescent="0.3">
      <c r="A44" s="2"/>
      <c r="B44" s="432"/>
      <c r="C44" s="433"/>
      <c r="D44" s="427" t="s">
        <v>357</v>
      </c>
      <c r="E44" s="427"/>
      <c r="F44" s="427"/>
      <c r="G44" s="418" t="s">
        <v>8</v>
      </c>
      <c r="H44" s="418"/>
      <c r="I44" s="418"/>
      <c r="J44" s="418"/>
      <c r="K44" s="418"/>
      <c r="L44" s="418"/>
      <c r="M44" s="418"/>
      <c r="N44" s="418"/>
      <c r="O44" s="418"/>
      <c r="P44" s="2"/>
      <c r="Q44" s="2"/>
      <c r="R44" s="2"/>
      <c r="S44" s="2"/>
      <c r="T44" s="2"/>
      <c r="U44" s="2"/>
    </row>
    <row r="45" spans="1:21" x14ac:dyDescent="0.3">
      <c r="A45" s="2"/>
      <c r="B45" s="432"/>
      <c r="C45" s="433"/>
      <c r="D45" s="427" t="s">
        <v>358</v>
      </c>
      <c r="E45" s="427"/>
      <c r="F45" s="427"/>
      <c r="G45" s="418" t="s">
        <v>8</v>
      </c>
      <c r="H45" s="418"/>
      <c r="I45" s="418"/>
      <c r="J45" s="418"/>
      <c r="K45" s="418"/>
      <c r="L45" s="418"/>
      <c r="M45" s="418"/>
      <c r="N45" s="418"/>
      <c r="O45" s="418"/>
      <c r="P45" s="2"/>
      <c r="Q45" s="2"/>
      <c r="R45" s="2"/>
      <c r="S45" s="2"/>
      <c r="T45" s="2"/>
      <c r="U45" s="2"/>
    </row>
    <row r="46" spans="1:21" ht="61.2" customHeight="1" x14ac:dyDescent="0.3">
      <c r="A46" s="2"/>
      <c r="B46" s="434"/>
      <c r="C46" s="435"/>
      <c r="D46" s="427" t="s">
        <v>359</v>
      </c>
      <c r="E46" s="427"/>
      <c r="F46" s="427"/>
      <c r="G46" s="421" t="s">
        <v>360</v>
      </c>
      <c r="H46" s="422"/>
      <c r="I46" s="422"/>
      <c r="J46" s="422"/>
      <c r="K46" s="422"/>
      <c r="L46" s="422"/>
      <c r="M46" s="422"/>
      <c r="N46" s="422"/>
      <c r="O46" s="422"/>
      <c r="P46" s="2"/>
      <c r="Q46" s="2"/>
      <c r="R46" s="2"/>
      <c r="S46" s="2"/>
      <c r="T46" s="2"/>
      <c r="U46" s="2"/>
    </row>
    <row r="47" spans="1:21" x14ac:dyDescent="0.3">
      <c r="A47" s="2"/>
      <c r="B47" s="13"/>
      <c r="C47" s="13"/>
      <c r="D47" s="13"/>
      <c r="E47" s="13"/>
      <c r="F47" s="13"/>
      <c r="G47" s="16"/>
      <c r="H47" s="14"/>
      <c r="I47" s="14"/>
      <c r="J47" s="14"/>
      <c r="K47" s="14"/>
      <c r="L47" s="14"/>
      <c r="M47" s="14"/>
      <c r="N47" s="14"/>
      <c r="O47" s="14"/>
      <c r="P47" s="2"/>
      <c r="Q47" s="2"/>
      <c r="R47" s="2"/>
      <c r="S47" s="2"/>
      <c r="T47" s="2"/>
      <c r="U47" s="2"/>
    </row>
    <row r="48" spans="1:21" x14ac:dyDescent="0.3">
      <c r="A48" s="2"/>
      <c r="B48" s="2"/>
      <c r="C48" s="2"/>
      <c r="D48" s="2"/>
      <c r="E48" s="2"/>
      <c r="F48" s="2"/>
      <c r="G48" s="2"/>
      <c r="H48" s="2"/>
      <c r="I48" s="2"/>
      <c r="J48" s="2"/>
      <c r="K48" s="2"/>
      <c r="L48" s="2"/>
      <c r="M48" s="2"/>
      <c r="N48" s="2"/>
      <c r="O48" s="2"/>
      <c r="P48" s="2"/>
      <c r="Q48" s="2"/>
      <c r="R48" s="2"/>
      <c r="S48" s="2"/>
      <c r="T48" s="2"/>
      <c r="U48" s="2"/>
    </row>
    <row r="49" spans="1:21" x14ac:dyDescent="0.3">
      <c r="A49" s="2"/>
      <c r="B49" s="397" t="s">
        <v>361</v>
      </c>
      <c r="C49" s="397"/>
      <c r="D49" s="397"/>
      <c r="E49" s="397"/>
      <c r="F49" s="397"/>
      <c r="G49" s="397"/>
      <c r="H49" s="397"/>
      <c r="I49" s="397"/>
      <c r="J49" s="397"/>
      <c r="K49" s="397"/>
      <c r="L49" s="397"/>
      <c r="M49" s="397"/>
      <c r="N49" s="397"/>
      <c r="O49" s="397"/>
      <c r="P49" s="2"/>
      <c r="Q49" s="2"/>
      <c r="R49" s="2"/>
      <c r="S49" s="2"/>
      <c r="T49" s="2"/>
      <c r="U49" s="2"/>
    </row>
    <row r="50" spans="1:21" x14ac:dyDescent="0.3">
      <c r="A50" s="2"/>
      <c r="B50" s="2"/>
      <c r="C50" s="2"/>
      <c r="D50" s="2"/>
      <c r="E50" s="2"/>
      <c r="F50" s="2"/>
      <c r="G50" s="2"/>
      <c r="H50" s="2"/>
      <c r="I50" s="2"/>
      <c r="J50" s="2"/>
      <c r="K50" s="2"/>
      <c r="L50" s="2"/>
      <c r="M50" s="2"/>
      <c r="N50" s="2"/>
      <c r="O50" s="2"/>
      <c r="P50" s="2"/>
      <c r="Q50" s="2"/>
      <c r="R50" s="2"/>
      <c r="S50" s="2"/>
      <c r="T50" s="2"/>
      <c r="U50" s="2"/>
    </row>
    <row r="51" spans="1:21" ht="24.6" customHeight="1" x14ac:dyDescent="0.3">
      <c r="A51" s="2"/>
      <c r="B51" s="59" t="s">
        <v>61</v>
      </c>
      <c r="C51" s="428" t="s">
        <v>362</v>
      </c>
      <c r="D51" s="428"/>
      <c r="E51" s="428"/>
      <c r="F51" s="428"/>
      <c r="G51" s="428" t="s">
        <v>324</v>
      </c>
      <c r="H51" s="428"/>
      <c r="I51" s="428" t="s">
        <v>25</v>
      </c>
      <c r="J51" s="428"/>
      <c r="K51" s="428"/>
      <c r="L51" s="428"/>
      <c r="M51" s="428"/>
      <c r="N51" s="428"/>
      <c r="O51" s="428"/>
      <c r="P51" s="2"/>
      <c r="Q51" s="2"/>
      <c r="R51" s="2"/>
      <c r="S51" s="2"/>
      <c r="T51" s="2"/>
      <c r="U51" s="2"/>
    </row>
    <row r="52" spans="1:21" ht="256.2" customHeight="1" x14ac:dyDescent="0.3">
      <c r="A52" s="2"/>
      <c r="B52" s="168" t="s">
        <v>363</v>
      </c>
      <c r="C52" s="425" t="s">
        <v>364</v>
      </c>
      <c r="D52" s="425"/>
      <c r="E52" s="425"/>
      <c r="F52" s="425"/>
      <c r="G52" s="425" t="s">
        <v>365</v>
      </c>
      <c r="H52" s="425"/>
      <c r="I52" s="418" t="s">
        <v>366</v>
      </c>
      <c r="J52" s="418"/>
      <c r="K52" s="418"/>
      <c r="L52" s="418"/>
      <c r="M52" s="418"/>
      <c r="N52" s="418"/>
      <c r="O52" s="418"/>
      <c r="P52" s="2"/>
      <c r="Q52" s="2"/>
      <c r="R52" s="2"/>
      <c r="S52" s="2"/>
      <c r="T52" s="2"/>
      <c r="U52" s="2"/>
    </row>
    <row r="53" spans="1:21" ht="207" customHeight="1" x14ac:dyDescent="0.3">
      <c r="A53" s="2"/>
      <c r="B53" s="168" t="s">
        <v>367</v>
      </c>
      <c r="C53" s="448" t="s">
        <v>368</v>
      </c>
      <c r="D53" s="449"/>
      <c r="E53" s="449"/>
      <c r="F53" s="424"/>
      <c r="G53" s="448" t="s">
        <v>365</v>
      </c>
      <c r="H53" s="424"/>
      <c r="I53" s="442" t="s">
        <v>369</v>
      </c>
      <c r="J53" s="443"/>
      <c r="K53" s="443"/>
      <c r="L53" s="443"/>
      <c r="M53" s="443"/>
      <c r="N53" s="443"/>
      <c r="O53" s="444"/>
      <c r="P53" s="2"/>
      <c r="Q53" s="2"/>
      <c r="R53" s="2"/>
      <c r="S53" s="2"/>
      <c r="T53" s="2"/>
      <c r="U53" s="2"/>
    </row>
    <row r="54" spans="1:21" ht="204" customHeight="1" x14ac:dyDescent="0.3">
      <c r="A54" s="2"/>
      <c r="B54" s="168" t="s">
        <v>370</v>
      </c>
      <c r="C54" s="425" t="s">
        <v>371</v>
      </c>
      <c r="D54" s="425"/>
      <c r="E54" s="425"/>
      <c r="F54" s="425"/>
      <c r="G54" s="425" t="s">
        <v>365</v>
      </c>
      <c r="H54" s="425"/>
      <c r="I54" s="426" t="s">
        <v>372</v>
      </c>
      <c r="J54" s="426"/>
      <c r="K54" s="426"/>
      <c r="L54" s="426"/>
      <c r="M54" s="426"/>
      <c r="N54" s="426"/>
      <c r="O54" s="426"/>
      <c r="P54" s="2"/>
      <c r="Q54" s="2"/>
      <c r="R54" s="2"/>
      <c r="S54" s="2"/>
      <c r="T54" s="2"/>
      <c r="U54" s="2"/>
    </row>
    <row r="55" spans="1:21" ht="183" customHeight="1" x14ac:dyDescent="0.3">
      <c r="A55" s="2"/>
      <c r="B55" s="168" t="s">
        <v>373</v>
      </c>
      <c r="C55" s="448" t="s">
        <v>374</v>
      </c>
      <c r="D55" s="449"/>
      <c r="E55" s="449"/>
      <c r="F55" s="424"/>
      <c r="G55" s="425" t="s">
        <v>375</v>
      </c>
      <c r="H55" s="425"/>
      <c r="I55" s="442" t="s">
        <v>376</v>
      </c>
      <c r="J55" s="443"/>
      <c r="K55" s="443"/>
      <c r="L55" s="443"/>
      <c r="M55" s="443"/>
      <c r="N55" s="443"/>
      <c r="O55" s="444"/>
      <c r="P55" s="2"/>
      <c r="Q55" s="2"/>
      <c r="R55" s="2"/>
      <c r="S55" s="2"/>
      <c r="T55" s="2"/>
      <c r="U55" s="2"/>
    </row>
    <row r="56" spans="1:21" ht="169.2" customHeight="1" x14ac:dyDescent="0.3">
      <c r="A56" s="2"/>
      <c r="B56" s="168" t="s">
        <v>377</v>
      </c>
      <c r="C56" s="425" t="s">
        <v>378</v>
      </c>
      <c r="D56" s="425"/>
      <c r="E56" s="425"/>
      <c r="F56" s="425"/>
      <c r="G56" s="425" t="s">
        <v>379</v>
      </c>
      <c r="H56" s="425"/>
      <c r="I56" s="426" t="s">
        <v>380</v>
      </c>
      <c r="J56" s="426"/>
      <c r="K56" s="426"/>
      <c r="L56" s="426"/>
      <c r="M56" s="426"/>
      <c r="N56" s="426"/>
      <c r="O56" s="426"/>
      <c r="P56" s="2"/>
      <c r="Q56" s="2"/>
      <c r="R56" s="2"/>
      <c r="S56" s="2"/>
      <c r="T56" s="2"/>
      <c r="U56" s="2"/>
    </row>
    <row r="57" spans="1:21" x14ac:dyDescent="0.3">
      <c r="A57" s="2"/>
      <c r="B57" s="2"/>
      <c r="C57" s="2"/>
      <c r="D57" s="2"/>
      <c r="E57" s="2"/>
      <c r="F57" s="2"/>
      <c r="G57" s="2"/>
      <c r="H57" s="2"/>
      <c r="I57" s="2"/>
      <c r="J57" s="2"/>
      <c r="K57" s="2"/>
      <c r="L57" s="2"/>
      <c r="M57" s="2"/>
      <c r="N57" s="2"/>
      <c r="O57" s="2"/>
      <c r="P57" s="2"/>
      <c r="Q57" s="2"/>
      <c r="R57" s="2"/>
      <c r="S57" s="2"/>
      <c r="T57" s="2"/>
      <c r="U57" s="2"/>
    </row>
    <row r="58" spans="1:21" x14ac:dyDescent="0.3">
      <c r="A58" s="2"/>
      <c r="B58" s="445" t="s">
        <v>381</v>
      </c>
      <c r="C58" s="445"/>
      <c r="D58" s="445"/>
      <c r="E58" s="445"/>
      <c r="F58" s="445"/>
      <c r="G58" s="445"/>
      <c r="H58" s="445"/>
      <c r="I58" s="445"/>
      <c r="J58" s="445"/>
      <c r="K58" s="445"/>
      <c r="L58" s="445"/>
      <c r="M58" s="445"/>
      <c r="N58" s="445"/>
      <c r="O58" s="445"/>
      <c r="P58" s="2"/>
      <c r="Q58" s="2"/>
      <c r="R58" s="2"/>
      <c r="S58" s="2"/>
      <c r="T58" s="2"/>
      <c r="U58" s="2"/>
    </row>
    <row r="59" spans="1:21" x14ac:dyDescent="0.3">
      <c r="A59" s="2"/>
      <c r="B59" s="2"/>
      <c r="C59" s="2"/>
      <c r="D59" s="2"/>
      <c r="E59" s="2"/>
      <c r="F59" s="2"/>
      <c r="G59" s="2"/>
      <c r="H59" s="2"/>
      <c r="I59" s="2"/>
      <c r="J59" s="2"/>
      <c r="K59" s="2"/>
      <c r="L59" s="2"/>
      <c r="M59" s="2"/>
      <c r="N59" s="2"/>
      <c r="O59" s="2"/>
      <c r="P59" s="2"/>
      <c r="Q59" s="2"/>
      <c r="R59" s="2"/>
      <c r="S59" s="2"/>
      <c r="T59" s="2"/>
      <c r="U59" s="2"/>
    </row>
    <row r="60" spans="1:21" x14ac:dyDescent="0.3">
      <c r="A60" s="2"/>
      <c r="B60" s="57" t="s">
        <v>61</v>
      </c>
      <c r="C60" s="446" t="s">
        <v>382</v>
      </c>
      <c r="D60" s="446"/>
      <c r="E60" s="446"/>
      <c r="F60" s="446"/>
      <c r="G60" s="446"/>
      <c r="H60" s="446"/>
      <c r="I60" s="446"/>
      <c r="J60" s="446"/>
      <c r="K60" s="446"/>
      <c r="L60" s="446"/>
      <c r="M60" s="446"/>
      <c r="N60" s="447" t="s">
        <v>383</v>
      </c>
      <c r="O60" s="447"/>
      <c r="P60" s="2"/>
      <c r="Q60" s="2"/>
      <c r="R60" s="2"/>
      <c r="S60" s="2"/>
      <c r="T60" s="2"/>
      <c r="U60" s="2"/>
    </row>
    <row r="61" spans="1:21" ht="48.6" customHeight="1" x14ac:dyDescent="0.3">
      <c r="A61" s="2"/>
      <c r="B61" s="168" t="s">
        <v>384</v>
      </c>
      <c r="C61" s="440" t="s">
        <v>385</v>
      </c>
      <c r="D61" s="440"/>
      <c r="E61" s="440"/>
      <c r="F61" s="440"/>
      <c r="G61" s="440"/>
      <c r="H61" s="440"/>
      <c r="I61" s="440"/>
      <c r="J61" s="440"/>
      <c r="K61" s="440"/>
      <c r="L61" s="440"/>
      <c r="M61" s="440"/>
      <c r="N61" s="440" t="s">
        <v>375</v>
      </c>
      <c r="O61" s="441"/>
      <c r="P61" s="2"/>
      <c r="Q61" s="2"/>
      <c r="R61" s="2"/>
      <c r="S61" s="2"/>
      <c r="T61" s="2"/>
      <c r="U61" s="2"/>
    </row>
    <row r="62" spans="1:21" ht="48.6" customHeight="1" x14ac:dyDescent="0.3">
      <c r="A62" s="2"/>
      <c r="B62" s="168" t="s">
        <v>386</v>
      </c>
      <c r="C62" s="442" t="s">
        <v>387</v>
      </c>
      <c r="D62" s="443"/>
      <c r="E62" s="443"/>
      <c r="F62" s="443"/>
      <c r="G62" s="443"/>
      <c r="H62" s="443"/>
      <c r="I62" s="443"/>
      <c r="J62" s="443"/>
      <c r="K62" s="443"/>
      <c r="L62" s="443"/>
      <c r="M62" s="444"/>
      <c r="N62" s="440" t="s">
        <v>375</v>
      </c>
      <c r="O62" s="440"/>
      <c r="P62" s="2"/>
      <c r="Q62" s="2"/>
      <c r="R62" s="2"/>
      <c r="S62" s="2"/>
      <c r="T62" s="2"/>
      <c r="U62" s="2"/>
    </row>
    <row r="63" spans="1:21" x14ac:dyDescent="0.3">
      <c r="A63" s="2"/>
      <c r="B63" s="2"/>
      <c r="C63" s="2"/>
      <c r="D63" s="2"/>
      <c r="E63" s="2"/>
      <c r="F63" s="2"/>
      <c r="G63" s="2"/>
      <c r="H63" s="2"/>
      <c r="I63" s="2"/>
      <c r="J63" s="2"/>
      <c r="K63" s="2"/>
      <c r="L63" s="2"/>
      <c r="M63" s="2"/>
      <c r="N63" s="2"/>
      <c r="O63" s="2"/>
      <c r="P63" s="2"/>
      <c r="Q63" s="2"/>
      <c r="R63" s="2"/>
      <c r="S63" s="2"/>
      <c r="T63" s="2"/>
      <c r="U63" s="2"/>
    </row>
    <row r="64" spans="1:21" x14ac:dyDescent="0.3">
      <c r="A64" s="2"/>
      <c r="B64" s="2"/>
      <c r="C64" s="2"/>
      <c r="D64" s="2"/>
      <c r="E64" s="2"/>
      <c r="F64" s="2"/>
      <c r="G64" s="2"/>
      <c r="H64" s="2"/>
      <c r="I64" s="2"/>
      <c r="J64" s="2"/>
      <c r="K64" s="2"/>
      <c r="L64" s="2"/>
      <c r="M64" s="2"/>
      <c r="N64" s="2"/>
      <c r="O64" s="2"/>
      <c r="P64" s="2"/>
      <c r="Q64" s="2"/>
      <c r="R64" s="2"/>
      <c r="S64" s="2"/>
      <c r="T64" s="2"/>
      <c r="U64" s="2"/>
    </row>
    <row r="65" spans="1:21" x14ac:dyDescent="0.3">
      <c r="A65" s="2"/>
      <c r="B65" s="2"/>
      <c r="C65" s="2"/>
      <c r="D65" s="2"/>
      <c r="E65" s="2"/>
      <c r="F65" s="2"/>
      <c r="G65" s="2"/>
      <c r="H65" s="2"/>
      <c r="I65" s="2"/>
      <c r="J65" s="2"/>
      <c r="K65" s="2"/>
      <c r="L65" s="2"/>
      <c r="M65" s="2"/>
      <c r="N65" s="2"/>
      <c r="O65" s="2"/>
      <c r="P65" s="2"/>
      <c r="Q65" s="2"/>
      <c r="R65" s="2"/>
      <c r="S65" s="2"/>
      <c r="T65" s="2"/>
      <c r="U65" s="2"/>
    </row>
    <row r="67" spans="1:21" x14ac:dyDescent="0.3">
      <c r="D67" s="19"/>
      <c r="E67" s="19"/>
      <c r="G67" s="20"/>
      <c r="H67" s="20"/>
      <c r="K67" s="20"/>
      <c r="L67" s="20"/>
      <c r="M67" s="20"/>
    </row>
    <row r="68" spans="1:21" x14ac:dyDescent="0.3">
      <c r="A68" s="2"/>
      <c r="B68" s="2"/>
      <c r="C68" s="2"/>
      <c r="D68" s="2"/>
      <c r="E68" s="2"/>
      <c r="F68" s="2"/>
      <c r="G68" s="2"/>
      <c r="H68" s="2"/>
      <c r="I68" s="2"/>
      <c r="J68" s="2"/>
      <c r="K68" s="2"/>
      <c r="L68" s="2"/>
      <c r="M68" s="2"/>
      <c r="N68" s="2"/>
      <c r="O68" s="2"/>
      <c r="P68" s="2"/>
      <c r="Q68" s="2"/>
      <c r="R68" s="2"/>
      <c r="S68" s="2"/>
      <c r="T68" s="2"/>
      <c r="U68" s="2"/>
    </row>
    <row r="69" spans="1:21" x14ac:dyDescent="0.3">
      <c r="A69" s="2"/>
      <c r="B69" s="2"/>
      <c r="C69" s="2"/>
      <c r="D69" s="2"/>
      <c r="E69" s="2"/>
      <c r="F69" s="2"/>
      <c r="G69" s="2"/>
      <c r="H69" s="2"/>
      <c r="I69" s="2"/>
      <c r="J69" s="2"/>
      <c r="K69" s="2"/>
      <c r="L69" s="2"/>
      <c r="M69" s="2"/>
      <c r="N69" s="2"/>
      <c r="O69" s="2"/>
      <c r="P69" s="2"/>
      <c r="Q69" s="2"/>
      <c r="R69" s="2"/>
      <c r="S69" s="2"/>
      <c r="T69" s="2"/>
      <c r="U69" s="2"/>
    </row>
    <row r="70" spans="1:21" x14ac:dyDescent="0.3">
      <c r="A70" s="2"/>
      <c r="B70" s="2"/>
      <c r="C70" s="2"/>
      <c r="D70" s="2"/>
      <c r="E70" s="2"/>
      <c r="F70" s="2"/>
      <c r="G70" s="2"/>
      <c r="H70" s="2"/>
      <c r="I70" s="2"/>
      <c r="J70" s="2"/>
      <c r="K70" s="2"/>
      <c r="L70" s="2"/>
      <c r="M70" s="2"/>
      <c r="N70" s="2"/>
      <c r="O70" s="2"/>
      <c r="P70" s="2"/>
      <c r="Q70" s="2"/>
      <c r="R70" s="2"/>
      <c r="S70" s="2"/>
      <c r="T70" s="2"/>
      <c r="U70" s="2"/>
    </row>
    <row r="71" spans="1:21" x14ac:dyDescent="0.3">
      <c r="A71" s="2"/>
      <c r="B71" s="2"/>
      <c r="C71" s="2"/>
      <c r="D71" s="2"/>
      <c r="E71" s="2"/>
      <c r="F71" s="2"/>
      <c r="G71" s="2"/>
      <c r="H71" s="2"/>
      <c r="I71" s="2"/>
      <c r="J71" s="2"/>
      <c r="K71" s="2"/>
      <c r="L71" s="2"/>
      <c r="M71" s="2"/>
      <c r="N71" s="2"/>
      <c r="O71" s="2"/>
      <c r="P71" s="2"/>
      <c r="Q71" s="2"/>
      <c r="R71" s="2"/>
      <c r="S71" s="2"/>
      <c r="T71" s="2"/>
      <c r="U71" s="2"/>
    </row>
    <row r="72" spans="1:21" x14ac:dyDescent="0.3">
      <c r="A72" s="2"/>
      <c r="B72" s="2"/>
      <c r="C72" s="2"/>
      <c r="D72" s="2"/>
      <c r="E72" s="2"/>
      <c r="F72" s="2"/>
      <c r="G72" s="2"/>
      <c r="H72" s="2"/>
      <c r="I72" s="2"/>
      <c r="J72" s="2"/>
      <c r="K72" s="2"/>
      <c r="L72" s="2"/>
      <c r="M72" s="2"/>
      <c r="N72" s="2"/>
      <c r="O72" s="2"/>
      <c r="P72" s="2"/>
      <c r="Q72" s="2"/>
      <c r="R72" s="2"/>
      <c r="S72" s="2"/>
      <c r="T72" s="2"/>
      <c r="U72" s="2"/>
    </row>
    <row r="73" spans="1:21" x14ac:dyDescent="0.3">
      <c r="A73" s="2"/>
      <c r="B73" s="2"/>
      <c r="C73" s="2"/>
      <c r="D73" s="2"/>
      <c r="E73" s="2"/>
      <c r="F73" s="2"/>
      <c r="G73" s="2"/>
      <c r="H73" s="2"/>
      <c r="I73" s="2"/>
      <c r="J73" s="2"/>
      <c r="K73" s="2"/>
      <c r="L73" s="2"/>
      <c r="M73" s="2"/>
      <c r="N73" s="2"/>
      <c r="O73" s="2"/>
      <c r="P73" s="2"/>
      <c r="Q73" s="2"/>
      <c r="R73" s="2"/>
      <c r="S73" s="2"/>
      <c r="T73" s="2"/>
      <c r="U73" s="2"/>
    </row>
    <row r="74" spans="1:21" x14ac:dyDescent="0.3">
      <c r="A74" s="2"/>
      <c r="B74" s="2"/>
      <c r="C74" s="2"/>
      <c r="D74" s="2"/>
      <c r="E74" s="2"/>
      <c r="F74" s="2"/>
      <c r="G74" s="2"/>
      <c r="H74" s="2"/>
      <c r="I74" s="2"/>
      <c r="J74" s="2"/>
      <c r="K74" s="2"/>
      <c r="L74" s="2"/>
      <c r="M74" s="2"/>
      <c r="N74" s="2"/>
      <c r="O74" s="2"/>
      <c r="P74" s="2"/>
      <c r="Q74" s="2"/>
      <c r="R74" s="2"/>
      <c r="S74" s="2"/>
      <c r="T74" s="2"/>
      <c r="U74" s="2"/>
    </row>
    <row r="75" spans="1:21" x14ac:dyDescent="0.3">
      <c r="A75" s="2"/>
      <c r="B75" s="2"/>
      <c r="C75" s="2"/>
      <c r="D75" s="2"/>
      <c r="E75" s="2"/>
      <c r="F75" s="2"/>
      <c r="G75" s="2"/>
      <c r="H75" s="2"/>
      <c r="I75" s="2"/>
      <c r="J75" s="2"/>
      <c r="K75" s="2"/>
      <c r="L75" s="2"/>
      <c r="M75" s="2"/>
      <c r="N75" s="2"/>
      <c r="O75" s="2"/>
      <c r="P75" s="2"/>
      <c r="Q75" s="2"/>
      <c r="R75" s="2"/>
      <c r="S75" s="2"/>
      <c r="T75" s="2"/>
      <c r="U75" s="2"/>
    </row>
    <row r="76" spans="1:21" x14ac:dyDescent="0.3">
      <c r="A76" s="2"/>
      <c r="B76" s="2"/>
      <c r="C76" s="2"/>
      <c r="D76" s="2"/>
      <c r="E76" s="2"/>
      <c r="F76" s="2"/>
      <c r="G76" s="2"/>
      <c r="H76" s="2"/>
      <c r="I76" s="2"/>
      <c r="J76" s="2"/>
      <c r="K76" s="2"/>
      <c r="L76" s="2"/>
      <c r="M76" s="2"/>
      <c r="N76" s="2"/>
      <c r="O76" s="2"/>
      <c r="P76" s="2"/>
      <c r="Q76" s="2"/>
      <c r="R76" s="2"/>
      <c r="S76" s="2"/>
      <c r="T76" s="2"/>
      <c r="U76" s="2"/>
    </row>
    <row r="77" spans="1:21" x14ac:dyDescent="0.3">
      <c r="A77" s="2"/>
      <c r="B77" s="2"/>
      <c r="C77" s="2"/>
      <c r="D77" s="2"/>
      <c r="E77" s="2"/>
      <c r="F77" s="2"/>
      <c r="G77" s="2"/>
      <c r="H77" s="2"/>
      <c r="I77" s="2"/>
      <c r="J77" s="2"/>
      <c r="K77" s="2"/>
      <c r="L77" s="2"/>
      <c r="M77" s="2"/>
      <c r="N77" s="2"/>
      <c r="O77" s="2"/>
      <c r="P77" s="2"/>
      <c r="Q77" s="2"/>
      <c r="R77" s="2"/>
      <c r="S77" s="2"/>
      <c r="T77" s="2"/>
      <c r="U77" s="2"/>
    </row>
    <row r="78" spans="1:21" x14ac:dyDescent="0.3">
      <c r="A78" s="2"/>
      <c r="B78" s="2"/>
      <c r="C78" s="2"/>
      <c r="D78" s="2"/>
      <c r="E78" s="2"/>
      <c r="F78" s="2"/>
      <c r="G78" s="2"/>
      <c r="H78" s="2"/>
      <c r="I78" s="2"/>
      <c r="J78" s="2"/>
      <c r="K78" s="2"/>
      <c r="L78" s="2"/>
      <c r="M78" s="2"/>
      <c r="N78" s="2"/>
      <c r="O78" s="2"/>
      <c r="P78" s="2"/>
      <c r="Q78" s="2"/>
      <c r="R78" s="2"/>
      <c r="S78" s="2"/>
      <c r="T78" s="2"/>
      <c r="U78" s="2"/>
    </row>
    <row r="79" spans="1:21" x14ac:dyDescent="0.3">
      <c r="A79" s="2"/>
      <c r="B79" s="2"/>
      <c r="C79" s="2"/>
      <c r="D79" s="2"/>
      <c r="E79" s="2"/>
      <c r="F79" s="2"/>
      <c r="G79" s="2"/>
      <c r="H79" s="2"/>
      <c r="I79" s="2"/>
      <c r="J79" s="2"/>
      <c r="K79" s="2"/>
      <c r="L79" s="2"/>
      <c r="M79" s="2"/>
      <c r="N79" s="2"/>
      <c r="O79" s="2"/>
      <c r="P79" s="2"/>
      <c r="Q79" s="2"/>
      <c r="R79" s="2"/>
      <c r="S79" s="2"/>
      <c r="T79" s="2"/>
      <c r="U79" s="2"/>
    </row>
  </sheetData>
  <mergeCells count="153">
    <mergeCell ref="L22:M22"/>
    <mergeCell ref="C61:M61"/>
    <mergeCell ref="N61:O61"/>
    <mergeCell ref="C62:M62"/>
    <mergeCell ref="N62:O62"/>
    <mergeCell ref="C56:F56"/>
    <mergeCell ref="G56:H56"/>
    <mergeCell ref="I56:O56"/>
    <mergeCell ref="B58:O58"/>
    <mergeCell ref="C60:M60"/>
    <mergeCell ref="N60:O60"/>
    <mergeCell ref="C54:F54"/>
    <mergeCell ref="G54:H54"/>
    <mergeCell ref="I54:O54"/>
    <mergeCell ref="C55:F55"/>
    <mergeCell ref="G55:H55"/>
    <mergeCell ref="I55:O55"/>
    <mergeCell ref="C52:F52"/>
    <mergeCell ref="G52:H52"/>
    <mergeCell ref="I52:O52"/>
    <mergeCell ref="C53:F53"/>
    <mergeCell ref="G53:H53"/>
    <mergeCell ref="I53:O53"/>
    <mergeCell ref="D45:F45"/>
    <mergeCell ref="G45:O45"/>
    <mergeCell ref="D46:F46"/>
    <mergeCell ref="G46:O46"/>
    <mergeCell ref="B49:O49"/>
    <mergeCell ref="C51:F51"/>
    <mergeCell ref="G51:H51"/>
    <mergeCell ref="I51:O51"/>
    <mergeCell ref="C37:F37"/>
    <mergeCell ref="G37:H37"/>
    <mergeCell ref="I37:O37"/>
    <mergeCell ref="B39:O39"/>
    <mergeCell ref="B41:C46"/>
    <mergeCell ref="D41:O41"/>
    <mergeCell ref="D42:O42"/>
    <mergeCell ref="D43:O43"/>
    <mergeCell ref="D44:F44"/>
    <mergeCell ref="G44:O44"/>
    <mergeCell ref="C35:F35"/>
    <mergeCell ref="G35:H35"/>
    <mergeCell ref="I35:O35"/>
    <mergeCell ref="C36:F36"/>
    <mergeCell ref="G36:H36"/>
    <mergeCell ref="I36:O36"/>
    <mergeCell ref="C33:F33"/>
    <mergeCell ref="G33:H33"/>
    <mergeCell ref="I33:O33"/>
    <mergeCell ref="C34:F34"/>
    <mergeCell ref="G34:H34"/>
    <mergeCell ref="I34:O34"/>
    <mergeCell ref="C31:F31"/>
    <mergeCell ref="G31:H31"/>
    <mergeCell ref="I31:O31"/>
    <mergeCell ref="C32:F32"/>
    <mergeCell ref="G32:H32"/>
    <mergeCell ref="I32:O32"/>
    <mergeCell ref="C29:F29"/>
    <mergeCell ref="G29:H29"/>
    <mergeCell ref="I29:O29"/>
    <mergeCell ref="C30:F30"/>
    <mergeCell ref="G30:H30"/>
    <mergeCell ref="I30:O30"/>
    <mergeCell ref="B24:O24"/>
    <mergeCell ref="B25:O25"/>
    <mergeCell ref="C27:F27"/>
    <mergeCell ref="G27:H27"/>
    <mergeCell ref="I27:O27"/>
    <mergeCell ref="C28:F28"/>
    <mergeCell ref="G28:H28"/>
    <mergeCell ref="I28:O28"/>
    <mergeCell ref="N16:O16"/>
    <mergeCell ref="D17:E17"/>
    <mergeCell ref="F17:G17"/>
    <mergeCell ref="H17:I17"/>
    <mergeCell ref="J17:K17"/>
    <mergeCell ref="L17:M17"/>
    <mergeCell ref="N17:O17"/>
    <mergeCell ref="D16:E16"/>
    <mergeCell ref="F16:G16"/>
    <mergeCell ref="H16:I16"/>
    <mergeCell ref="J16:K16"/>
    <mergeCell ref="L16:M16"/>
    <mergeCell ref="D22:E22"/>
    <mergeCell ref="F22:G22"/>
    <mergeCell ref="H22:I22"/>
    <mergeCell ref="J22:K22"/>
    <mergeCell ref="B2:O2"/>
    <mergeCell ref="B4:O4"/>
    <mergeCell ref="B5:O5"/>
    <mergeCell ref="B6:F6"/>
    <mergeCell ref="G6:O6"/>
    <mergeCell ref="B7:F7"/>
    <mergeCell ref="G7:O7"/>
    <mergeCell ref="N12:O12"/>
    <mergeCell ref="F13:G13"/>
    <mergeCell ref="H13:I13"/>
    <mergeCell ref="J13:K13"/>
    <mergeCell ref="L13:M13"/>
    <mergeCell ref="N13:O13"/>
    <mergeCell ref="F12:G12"/>
    <mergeCell ref="H12:I12"/>
    <mergeCell ref="J12:K12"/>
    <mergeCell ref="L12:M12"/>
    <mergeCell ref="D20:E20"/>
    <mergeCell ref="D21:E21"/>
    <mergeCell ref="B9:O9"/>
    <mergeCell ref="D11:E11"/>
    <mergeCell ref="F11:G11"/>
    <mergeCell ref="H11:I11"/>
    <mergeCell ref="J11:K11"/>
    <mergeCell ref="L11:M11"/>
    <mergeCell ref="N11:O11"/>
    <mergeCell ref="N14:O14"/>
    <mergeCell ref="F15:G15"/>
    <mergeCell ref="H15:I15"/>
    <mergeCell ref="J15:K15"/>
    <mergeCell ref="L15:M15"/>
    <mergeCell ref="N15:O15"/>
    <mergeCell ref="F14:G14"/>
    <mergeCell ref="H14:I14"/>
    <mergeCell ref="J14:K14"/>
    <mergeCell ref="L14:M14"/>
    <mergeCell ref="N18:O18"/>
    <mergeCell ref="N19:O19"/>
    <mergeCell ref="N20:O20"/>
    <mergeCell ref="N21:O21"/>
    <mergeCell ref="Q11:R11"/>
    <mergeCell ref="N22:O22"/>
    <mergeCell ref="D12:E12"/>
    <mergeCell ref="D13:E13"/>
    <mergeCell ref="D14:E14"/>
    <mergeCell ref="D15:E15"/>
    <mergeCell ref="F18:G18"/>
    <mergeCell ref="F19:G19"/>
    <mergeCell ref="F20:G20"/>
    <mergeCell ref="F21:G21"/>
    <mergeCell ref="L21:M21"/>
    <mergeCell ref="L20:M20"/>
    <mergeCell ref="L19:M19"/>
    <mergeCell ref="L18:M18"/>
    <mergeCell ref="H18:I18"/>
    <mergeCell ref="H19:I19"/>
    <mergeCell ref="H20:I20"/>
    <mergeCell ref="H21:I21"/>
    <mergeCell ref="J18:K18"/>
    <mergeCell ref="J19:K19"/>
    <mergeCell ref="J20:K20"/>
    <mergeCell ref="J21:K21"/>
    <mergeCell ref="D18:E18"/>
    <mergeCell ref="D19:E19"/>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P74"/>
  <sheetViews>
    <sheetView topLeftCell="A30" zoomScaleNormal="100" workbookViewId="0">
      <selection activeCell="F74" sqref="F74:P74"/>
    </sheetView>
  </sheetViews>
  <sheetFormatPr defaultColWidth="9.44140625" defaultRowHeight="13.8" x14ac:dyDescent="0.25"/>
  <cols>
    <col min="1" max="1" width="2.5546875" style="2" customWidth="1"/>
    <col min="2" max="5" width="9.44140625" style="2"/>
    <col min="6" max="16" width="12.44140625" style="2" customWidth="1"/>
    <col min="17" max="16384" width="9.44140625" style="2"/>
  </cols>
  <sheetData>
    <row r="2" spans="2:16" ht="17.399999999999999" x14ac:dyDescent="0.25">
      <c r="B2" s="466" t="s">
        <v>388</v>
      </c>
      <c r="C2" s="466"/>
      <c r="D2" s="466"/>
      <c r="E2" s="466"/>
      <c r="F2" s="466"/>
      <c r="G2" s="466"/>
      <c r="H2" s="466"/>
      <c r="I2" s="466"/>
      <c r="J2" s="466"/>
      <c r="K2" s="466"/>
      <c r="L2" s="466"/>
      <c r="M2" s="466"/>
      <c r="N2" s="466"/>
      <c r="O2" s="466"/>
      <c r="P2" s="466"/>
    </row>
    <row r="4" spans="2:16" x14ac:dyDescent="0.25">
      <c r="B4" s="413" t="s">
        <v>389</v>
      </c>
      <c r="C4" s="413"/>
      <c r="D4" s="413"/>
      <c r="E4" s="413"/>
      <c r="F4" s="413"/>
      <c r="G4" s="413"/>
      <c r="H4" s="413"/>
      <c r="I4" s="413"/>
      <c r="J4" s="413"/>
      <c r="K4" s="413"/>
      <c r="L4" s="413"/>
      <c r="M4" s="413"/>
      <c r="N4" s="413"/>
      <c r="O4" s="413"/>
      <c r="P4" s="413"/>
    </row>
    <row r="5" spans="2:16" ht="29.25" customHeight="1" x14ac:dyDescent="0.25">
      <c r="B5" s="414" t="s">
        <v>390</v>
      </c>
      <c r="C5" s="414"/>
      <c r="D5" s="414"/>
      <c r="E5" s="414"/>
      <c r="F5" s="414"/>
      <c r="G5" s="414"/>
      <c r="H5" s="414"/>
      <c r="I5" s="414"/>
      <c r="J5" s="414"/>
      <c r="K5" s="414"/>
      <c r="L5" s="414"/>
      <c r="M5" s="414"/>
      <c r="N5" s="414"/>
      <c r="O5" s="414"/>
      <c r="P5" s="414"/>
    </row>
    <row r="7" spans="2:16" x14ac:dyDescent="0.25">
      <c r="B7" s="59" t="s">
        <v>61</v>
      </c>
      <c r="C7" s="428" t="s">
        <v>247</v>
      </c>
      <c r="D7" s="428"/>
      <c r="E7" s="428"/>
      <c r="F7" s="428" t="s">
        <v>391</v>
      </c>
      <c r="G7" s="428"/>
      <c r="H7" s="428"/>
      <c r="I7" s="428"/>
      <c r="J7" s="428"/>
      <c r="K7" s="428"/>
      <c r="L7" s="428"/>
      <c r="M7" s="428"/>
      <c r="N7" s="428"/>
      <c r="O7" s="428"/>
      <c r="P7" s="428"/>
    </row>
    <row r="8" spans="2:16" ht="30" customHeight="1" x14ac:dyDescent="0.25">
      <c r="B8" s="61" t="s">
        <v>66</v>
      </c>
      <c r="C8" s="465" t="s">
        <v>392</v>
      </c>
      <c r="D8" s="465"/>
      <c r="E8" s="465"/>
      <c r="F8" s="450" t="s">
        <v>393</v>
      </c>
      <c r="G8" s="451"/>
      <c r="H8" s="451"/>
      <c r="I8" s="451"/>
      <c r="J8" s="451"/>
      <c r="K8" s="451"/>
      <c r="L8" s="451"/>
      <c r="M8" s="451"/>
      <c r="N8" s="451"/>
      <c r="O8" s="451"/>
      <c r="P8" s="452"/>
    </row>
    <row r="9" spans="2:16" x14ac:dyDescent="0.25">
      <c r="B9" s="61" t="s">
        <v>157</v>
      </c>
      <c r="C9" s="465" t="s">
        <v>394</v>
      </c>
      <c r="D9" s="465"/>
      <c r="E9" s="465"/>
      <c r="F9" s="465" t="s">
        <v>395</v>
      </c>
      <c r="G9" s="465"/>
      <c r="H9" s="465"/>
      <c r="I9" s="465"/>
      <c r="J9" s="465"/>
      <c r="K9" s="465"/>
      <c r="L9" s="465"/>
      <c r="M9" s="465"/>
      <c r="N9" s="465"/>
      <c r="O9" s="465"/>
      <c r="P9" s="465"/>
    </row>
    <row r="10" spans="2:16" x14ac:dyDescent="0.25">
      <c r="B10" s="61" t="s">
        <v>396</v>
      </c>
      <c r="C10" s="465" t="s">
        <v>397</v>
      </c>
      <c r="D10" s="465"/>
      <c r="E10" s="465"/>
      <c r="F10" s="465" t="s">
        <v>398</v>
      </c>
      <c r="G10" s="465"/>
      <c r="H10" s="465"/>
      <c r="I10" s="465"/>
      <c r="J10" s="465"/>
      <c r="K10" s="465"/>
      <c r="L10" s="465"/>
      <c r="M10" s="465"/>
      <c r="N10" s="465"/>
      <c r="O10" s="465"/>
      <c r="P10" s="465"/>
    </row>
    <row r="11" spans="2:16" x14ac:dyDescent="0.25">
      <c r="B11" s="453" t="s">
        <v>399</v>
      </c>
      <c r="C11" s="456" t="s">
        <v>294</v>
      </c>
      <c r="D11" s="457"/>
      <c r="E11" s="458"/>
      <c r="F11" s="465" t="s">
        <v>400</v>
      </c>
      <c r="G11" s="465"/>
      <c r="H11" s="465"/>
      <c r="I11" s="465"/>
      <c r="J11" s="465"/>
      <c r="K11" s="465"/>
      <c r="L11" s="465"/>
      <c r="M11" s="465"/>
      <c r="N11" s="465"/>
      <c r="O11" s="465"/>
      <c r="P11" s="465"/>
    </row>
    <row r="12" spans="2:16" x14ac:dyDescent="0.25">
      <c r="B12" s="454"/>
      <c r="C12" s="459"/>
      <c r="D12" s="460"/>
      <c r="E12" s="461"/>
      <c r="F12" s="450" t="s">
        <v>401</v>
      </c>
      <c r="G12" s="451"/>
      <c r="H12" s="451"/>
      <c r="I12" s="451"/>
      <c r="J12" s="451"/>
      <c r="K12" s="451"/>
      <c r="L12" s="451"/>
      <c r="M12" s="451"/>
      <c r="N12" s="451"/>
      <c r="O12" s="451"/>
      <c r="P12" s="452"/>
    </row>
    <row r="13" spans="2:16" x14ac:dyDescent="0.25">
      <c r="B13" s="454"/>
      <c r="C13" s="459"/>
      <c r="D13" s="460"/>
      <c r="E13" s="461"/>
      <c r="F13" s="450" t="s">
        <v>402</v>
      </c>
      <c r="G13" s="451"/>
      <c r="H13" s="451"/>
      <c r="I13" s="451"/>
      <c r="J13" s="451"/>
      <c r="K13" s="451"/>
      <c r="L13" s="451"/>
      <c r="M13" s="451"/>
      <c r="N13" s="451"/>
      <c r="O13" s="451"/>
      <c r="P13" s="452"/>
    </row>
    <row r="14" spans="2:16" x14ac:dyDescent="0.25">
      <c r="B14" s="454"/>
      <c r="C14" s="459"/>
      <c r="D14" s="460"/>
      <c r="E14" s="461"/>
      <c r="F14" s="450" t="s">
        <v>403</v>
      </c>
      <c r="G14" s="451"/>
      <c r="H14" s="451"/>
      <c r="I14" s="451"/>
      <c r="J14" s="451"/>
      <c r="K14" s="451"/>
      <c r="L14" s="451"/>
      <c r="M14" s="451"/>
      <c r="N14" s="451"/>
      <c r="O14" s="451"/>
      <c r="P14" s="452"/>
    </row>
    <row r="15" spans="2:16" x14ac:dyDescent="0.25">
      <c r="B15" s="454"/>
      <c r="C15" s="459"/>
      <c r="D15" s="460"/>
      <c r="E15" s="461"/>
      <c r="F15" s="450" t="s">
        <v>404</v>
      </c>
      <c r="G15" s="451"/>
      <c r="H15" s="451"/>
      <c r="I15" s="451"/>
      <c r="J15" s="451"/>
      <c r="K15" s="451"/>
      <c r="L15" s="451"/>
      <c r="M15" s="451"/>
      <c r="N15" s="451"/>
      <c r="O15" s="451"/>
      <c r="P15" s="452"/>
    </row>
    <row r="16" spans="2:16" x14ac:dyDescent="0.25">
      <c r="B16" s="455"/>
      <c r="C16" s="462"/>
      <c r="D16" s="463"/>
      <c r="E16" s="464"/>
      <c r="F16" s="450" t="s">
        <v>405</v>
      </c>
      <c r="G16" s="451"/>
      <c r="H16" s="451"/>
      <c r="I16" s="451"/>
      <c r="J16" s="451"/>
      <c r="K16" s="451"/>
      <c r="L16" s="451"/>
      <c r="M16" s="451"/>
      <c r="N16" s="451"/>
      <c r="O16" s="451"/>
      <c r="P16" s="452"/>
    </row>
    <row r="17" spans="2:16" ht="31.5" customHeight="1" x14ac:dyDescent="0.25">
      <c r="B17" s="61" t="s">
        <v>406</v>
      </c>
      <c r="C17" s="465" t="s">
        <v>407</v>
      </c>
      <c r="D17" s="465"/>
      <c r="E17" s="465"/>
      <c r="F17" s="465" t="s">
        <v>408</v>
      </c>
      <c r="G17" s="465"/>
      <c r="H17" s="465"/>
      <c r="I17" s="465"/>
      <c r="J17" s="465"/>
      <c r="K17" s="465"/>
      <c r="L17" s="465"/>
      <c r="M17" s="465"/>
      <c r="N17" s="465"/>
      <c r="O17" s="465"/>
      <c r="P17" s="465"/>
    </row>
    <row r="18" spans="2:16" x14ac:dyDescent="0.25">
      <c r="B18" s="61" t="s">
        <v>409</v>
      </c>
      <c r="C18" s="465" t="s">
        <v>410</v>
      </c>
      <c r="D18" s="465"/>
      <c r="E18" s="465"/>
      <c r="F18" s="465" t="s">
        <v>411</v>
      </c>
      <c r="G18" s="465"/>
      <c r="H18" s="465"/>
      <c r="I18" s="465"/>
      <c r="J18" s="465"/>
      <c r="K18" s="465"/>
      <c r="L18" s="465"/>
      <c r="M18" s="465"/>
      <c r="N18" s="465"/>
      <c r="O18" s="465"/>
      <c r="P18" s="465"/>
    </row>
    <row r="19" spans="2:16" ht="15" customHeight="1" x14ac:dyDescent="0.25">
      <c r="B19" s="453" t="s">
        <v>412</v>
      </c>
      <c r="C19" s="456" t="s">
        <v>413</v>
      </c>
      <c r="D19" s="457"/>
      <c r="E19" s="458"/>
      <c r="F19" s="465" t="s">
        <v>414</v>
      </c>
      <c r="G19" s="465"/>
      <c r="H19" s="465"/>
      <c r="I19" s="465"/>
      <c r="J19" s="465"/>
      <c r="K19" s="465"/>
      <c r="L19" s="465"/>
      <c r="M19" s="465"/>
      <c r="N19" s="465"/>
      <c r="O19" s="465"/>
      <c r="P19" s="465"/>
    </row>
    <row r="20" spans="2:16" x14ac:dyDescent="0.25">
      <c r="B20" s="454"/>
      <c r="C20" s="459"/>
      <c r="D20" s="460"/>
      <c r="E20" s="461"/>
      <c r="F20" s="450" t="s">
        <v>415</v>
      </c>
      <c r="G20" s="451"/>
      <c r="H20" s="451"/>
      <c r="I20" s="451"/>
      <c r="J20" s="451"/>
      <c r="K20" s="451"/>
      <c r="L20" s="451"/>
      <c r="M20" s="451"/>
      <c r="N20" s="451"/>
      <c r="O20" s="451"/>
      <c r="P20" s="452"/>
    </row>
    <row r="21" spans="2:16" x14ac:dyDescent="0.25">
      <c r="B21" s="454"/>
      <c r="C21" s="459"/>
      <c r="D21" s="460"/>
      <c r="E21" s="461"/>
      <c r="F21" s="450" t="s">
        <v>416</v>
      </c>
      <c r="G21" s="451"/>
      <c r="H21" s="451"/>
      <c r="I21" s="451"/>
      <c r="J21" s="451"/>
      <c r="K21" s="451"/>
      <c r="L21" s="451"/>
      <c r="M21" s="451"/>
      <c r="N21" s="451"/>
      <c r="O21" s="451"/>
      <c r="P21" s="452"/>
    </row>
    <row r="22" spans="2:16" x14ac:dyDescent="0.25">
      <c r="B22" s="454"/>
      <c r="C22" s="459"/>
      <c r="D22" s="460"/>
      <c r="E22" s="461"/>
      <c r="F22" s="450" t="s">
        <v>417</v>
      </c>
      <c r="G22" s="451"/>
      <c r="H22" s="451"/>
      <c r="I22" s="451"/>
      <c r="J22" s="451"/>
      <c r="K22" s="451"/>
      <c r="L22" s="451"/>
      <c r="M22" s="451"/>
      <c r="N22" s="451"/>
      <c r="O22" s="451"/>
      <c r="P22" s="452"/>
    </row>
    <row r="23" spans="2:16" x14ac:dyDescent="0.25">
      <c r="B23" s="454"/>
      <c r="C23" s="459"/>
      <c r="D23" s="460"/>
      <c r="E23" s="461"/>
      <c r="F23" s="450" t="s">
        <v>418</v>
      </c>
      <c r="G23" s="451"/>
      <c r="H23" s="451"/>
      <c r="I23" s="451"/>
      <c r="J23" s="451"/>
      <c r="K23" s="451"/>
      <c r="L23" s="451"/>
      <c r="M23" s="451"/>
      <c r="N23" s="451"/>
      <c r="O23" s="451"/>
      <c r="P23" s="452"/>
    </row>
    <row r="24" spans="2:16" x14ac:dyDescent="0.25">
      <c r="B24" s="455"/>
      <c r="C24" s="462"/>
      <c r="D24" s="463"/>
      <c r="E24" s="464"/>
      <c r="F24" s="450" t="s">
        <v>419</v>
      </c>
      <c r="G24" s="451"/>
      <c r="H24" s="451"/>
      <c r="I24" s="451"/>
      <c r="J24" s="451"/>
      <c r="K24" s="451"/>
      <c r="L24" s="451"/>
      <c r="M24" s="451"/>
      <c r="N24" s="451"/>
      <c r="O24" s="451"/>
      <c r="P24" s="452"/>
    </row>
    <row r="26" spans="2:16" x14ac:dyDescent="0.25">
      <c r="B26" s="413" t="s">
        <v>420</v>
      </c>
      <c r="C26" s="413"/>
      <c r="D26" s="413"/>
      <c r="E26" s="413"/>
      <c r="F26" s="413"/>
      <c r="G26" s="413"/>
      <c r="H26" s="413"/>
      <c r="I26" s="413"/>
      <c r="J26" s="413"/>
      <c r="K26" s="413"/>
      <c r="L26" s="413"/>
      <c r="M26" s="413"/>
      <c r="N26" s="413"/>
      <c r="O26" s="413"/>
      <c r="P26" s="413"/>
    </row>
    <row r="27" spans="2:16" x14ac:dyDescent="0.25">
      <c r="B27" s="467" t="s">
        <v>421</v>
      </c>
      <c r="C27" s="467"/>
      <c r="D27" s="467"/>
      <c r="E27" s="467"/>
      <c r="F27" s="467"/>
      <c r="G27" s="467"/>
      <c r="H27" s="467"/>
      <c r="I27" s="467"/>
      <c r="J27" s="467"/>
      <c r="K27" s="467"/>
      <c r="L27" s="467"/>
      <c r="M27" s="467"/>
      <c r="N27" s="467"/>
      <c r="O27" s="467"/>
      <c r="P27" s="467"/>
    </row>
    <row r="29" spans="2:16" x14ac:dyDescent="0.25">
      <c r="B29" s="60" t="s">
        <v>61</v>
      </c>
      <c r="C29" s="428" t="s">
        <v>247</v>
      </c>
      <c r="D29" s="428"/>
      <c r="E29" s="428"/>
      <c r="F29" s="428" t="s">
        <v>391</v>
      </c>
      <c r="G29" s="428"/>
      <c r="H29" s="428"/>
      <c r="I29" s="428"/>
      <c r="J29" s="428"/>
      <c r="K29" s="428"/>
      <c r="L29" s="428"/>
      <c r="M29" s="428"/>
      <c r="N29" s="428"/>
      <c r="O29" s="428"/>
      <c r="P29" s="428"/>
    </row>
    <row r="30" spans="2:16" ht="45.75" customHeight="1" x14ac:dyDescent="0.25">
      <c r="B30" s="62" t="s">
        <v>66</v>
      </c>
      <c r="C30" s="465" t="s">
        <v>422</v>
      </c>
      <c r="D30" s="465"/>
      <c r="E30" s="465"/>
      <c r="F30" s="450" t="s">
        <v>423</v>
      </c>
      <c r="G30" s="451"/>
      <c r="H30" s="451"/>
      <c r="I30" s="451"/>
      <c r="J30" s="451"/>
      <c r="K30" s="451"/>
      <c r="L30" s="451"/>
      <c r="M30" s="451"/>
      <c r="N30" s="451"/>
      <c r="O30" s="451"/>
      <c r="P30" s="452"/>
    </row>
    <row r="31" spans="2:16" x14ac:dyDescent="0.25">
      <c r="B31" s="453" t="s">
        <v>157</v>
      </c>
      <c r="C31" s="456" t="s">
        <v>424</v>
      </c>
      <c r="D31" s="457"/>
      <c r="E31" s="458"/>
      <c r="F31" s="465" t="s">
        <v>425</v>
      </c>
      <c r="G31" s="465"/>
      <c r="H31" s="465"/>
      <c r="I31" s="465"/>
      <c r="J31" s="465"/>
      <c r="K31" s="465"/>
      <c r="L31" s="465"/>
      <c r="M31" s="465"/>
      <c r="N31" s="465"/>
      <c r="O31" s="465"/>
      <c r="P31" s="465"/>
    </row>
    <row r="32" spans="2:16" x14ac:dyDescent="0.25">
      <c r="B32" s="454"/>
      <c r="C32" s="459"/>
      <c r="D32" s="460"/>
      <c r="E32" s="461"/>
      <c r="F32" s="465" t="s">
        <v>426</v>
      </c>
      <c r="G32" s="465"/>
      <c r="H32" s="465"/>
      <c r="I32" s="465"/>
      <c r="J32" s="465"/>
      <c r="K32" s="465"/>
      <c r="L32" s="465"/>
      <c r="M32" s="465"/>
      <c r="N32" s="465"/>
      <c r="O32" s="465"/>
      <c r="P32" s="465"/>
    </row>
    <row r="33" spans="2:16" x14ac:dyDescent="0.25">
      <c r="B33" s="454"/>
      <c r="C33" s="459"/>
      <c r="D33" s="460"/>
      <c r="E33" s="461"/>
      <c r="F33" s="450" t="s">
        <v>427</v>
      </c>
      <c r="G33" s="451"/>
      <c r="H33" s="451"/>
      <c r="I33" s="451"/>
      <c r="J33" s="451"/>
      <c r="K33" s="451"/>
      <c r="L33" s="451"/>
      <c r="M33" s="451"/>
      <c r="N33" s="451"/>
      <c r="O33" s="451"/>
      <c r="P33" s="452"/>
    </row>
    <row r="34" spans="2:16" x14ac:dyDescent="0.25">
      <c r="B34" s="454"/>
      <c r="C34" s="459"/>
      <c r="D34" s="460"/>
      <c r="E34" s="461"/>
      <c r="F34" s="450" t="s">
        <v>428</v>
      </c>
      <c r="G34" s="451"/>
      <c r="H34" s="451"/>
      <c r="I34" s="451"/>
      <c r="J34" s="451"/>
      <c r="K34" s="451"/>
      <c r="L34" s="451"/>
      <c r="M34" s="451"/>
      <c r="N34" s="451"/>
      <c r="O34" s="451"/>
      <c r="P34" s="452"/>
    </row>
    <row r="35" spans="2:16" x14ac:dyDescent="0.25">
      <c r="B35" s="454"/>
      <c r="C35" s="459"/>
      <c r="D35" s="460"/>
      <c r="E35" s="461"/>
      <c r="F35" s="450" t="s">
        <v>429</v>
      </c>
      <c r="G35" s="451"/>
      <c r="H35" s="451"/>
      <c r="I35" s="451"/>
      <c r="J35" s="451"/>
      <c r="K35" s="451"/>
      <c r="L35" s="451"/>
      <c r="M35" s="451"/>
      <c r="N35" s="451"/>
      <c r="O35" s="451"/>
      <c r="P35" s="452"/>
    </row>
    <row r="36" spans="2:16" x14ac:dyDescent="0.25">
      <c r="B36" s="454"/>
      <c r="C36" s="459"/>
      <c r="D36" s="460"/>
      <c r="E36" s="461"/>
      <c r="F36" s="450" t="s">
        <v>430</v>
      </c>
      <c r="G36" s="451"/>
      <c r="H36" s="451"/>
      <c r="I36" s="451"/>
      <c r="J36" s="451"/>
      <c r="K36" s="451"/>
      <c r="L36" s="451"/>
      <c r="M36" s="451"/>
      <c r="N36" s="451"/>
      <c r="O36" s="451"/>
      <c r="P36" s="452"/>
    </row>
    <row r="37" spans="2:16" x14ac:dyDescent="0.25">
      <c r="B37" s="454"/>
      <c r="C37" s="462"/>
      <c r="D37" s="463"/>
      <c r="E37" s="464"/>
      <c r="F37" s="450" t="s">
        <v>431</v>
      </c>
      <c r="G37" s="451"/>
      <c r="H37" s="451"/>
      <c r="I37" s="451"/>
      <c r="J37" s="451"/>
      <c r="K37" s="451"/>
      <c r="L37" s="451"/>
      <c r="M37" s="451"/>
      <c r="N37" s="451"/>
      <c r="O37" s="451"/>
      <c r="P37" s="452"/>
    </row>
    <row r="38" spans="2:16" x14ac:dyDescent="0.25">
      <c r="B38" s="468" t="s">
        <v>396</v>
      </c>
      <c r="C38" s="456" t="s">
        <v>432</v>
      </c>
      <c r="D38" s="457"/>
      <c r="E38" s="458"/>
      <c r="F38" s="450" t="s">
        <v>433</v>
      </c>
      <c r="G38" s="451"/>
      <c r="H38" s="451"/>
      <c r="I38" s="451"/>
      <c r="J38" s="451"/>
      <c r="K38" s="451"/>
      <c r="L38" s="451"/>
      <c r="M38" s="451"/>
      <c r="N38" s="451"/>
      <c r="O38" s="451"/>
      <c r="P38" s="452"/>
    </row>
    <row r="39" spans="2:16" x14ac:dyDescent="0.25">
      <c r="B39" s="468"/>
      <c r="C39" s="459"/>
      <c r="D39" s="460"/>
      <c r="E39" s="461"/>
      <c r="F39" s="465" t="s">
        <v>434</v>
      </c>
      <c r="G39" s="465"/>
      <c r="H39" s="465"/>
      <c r="I39" s="465"/>
      <c r="J39" s="465"/>
      <c r="K39" s="465"/>
      <c r="L39" s="465"/>
      <c r="M39" s="465"/>
      <c r="N39" s="465"/>
      <c r="O39" s="465"/>
      <c r="P39" s="465"/>
    </row>
    <row r="40" spans="2:16" x14ac:dyDescent="0.25">
      <c r="B40" s="468"/>
      <c r="C40" s="459"/>
      <c r="D40" s="460"/>
      <c r="E40" s="461"/>
      <c r="F40" s="465" t="s">
        <v>435</v>
      </c>
      <c r="G40" s="465"/>
      <c r="H40" s="465"/>
      <c r="I40" s="465"/>
      <c r="J40" s="465"/>
      <c r="K40" s="465"/>
      <c r="L40" s="465"/>
      <c r="M40" s="465"/>
      <c r="N40" s="465"/>
      <c r="O40" s="465"/>
      <c r="P40" s="465"/>
    </row>
    <row r="41" spans="2:16" x14ac:dyDescent="0.25">
      <c r="B41" s="468"/>
      <c r="C41" s="459"/>
      <c r="D41" s="460"/>
      <c r="E41" s="461"/>
      <c r="F41" s="465" t="s">
        <v>436</v>
      </c>
      <c r="G41" s="465"/>
      <c r="H41" s="465"/>
      <c r="I41" s="465"/>
      <c r="J41" s="465"/>
      <c r="K41" s="465"/>
      <c r="L41" s="465"/>
      <c r="M41" s="465"/>
      <c r="N41" s="465"/>
      <c r="O41" s="465"/>
      <c r="P41" s="465"/>
    </row>
    <row r="42" spans="2:16" x14ac:dyDescent="0.25">
      <c r="B42" s="468"/>
      <c r="C42" s="459"/>
      <c r="D42" s="460"/>
      <c r="E42" s="461"/>
      <c r="F42" s="450" t="s">
        <v>437</v>
      </c>
      <c r="G42" s="451"/>
      <c r="H42" s="451"/>
      <c r="I42" s="451"/>
      <c r="J42" s="451"/>
      <c r="K42" s="451"/>
      <c r="L42" s="451"/>
      <c r="M42" s="451"/>
      <c r="N42" s="451"/>
      <c r="O42" s="451"/>
      <c r="P42" s="452"/>
    </row>
    <row r="43" spans="2:16" x14ac:dyDescent="0.25">
      <c r="B43" s="468"/>
      <c r="C43" s="459"/>
      <c r="D43" s="460"/>
      <c r="E43" s="461"/>
      <c r="F43" s="450" t="s">
        <v>438</v>
      </c>
      <c r="G43" s="451"/>
      <c r="H43" s="451"/>
      <c r="I43" s="451"/>
      <c r="J43" s="451"/>
      <c r="K43" s="451"/>
      <c r="L43" s="451"/>
      <c r="M43" s="451"/>
      <c r="N43" s="451"/>
      <c r="O43" s="451"/>
      <c r="P43" s="452"/>
    </row>
    <row r="44" spans="2:16" x14ac:dyDescent="0.25">
      <c r="B44" s="468"/>
      <c r="C44" s="459"/>
      <c r="D44" s="460"/>
      <c r="E44" s="461"/>
      <c r="F44" s="450" t="s">
        <v>439</v>
      </c>
      <c r="G44" s="451"/>
      <c r="H44" s="451"/>
      <c r="I44" s="451"/>
      <c r="J44" s="451"/>
      <c r="K44" s="451"/>
      <c r="L44" s="451"/>
      <c r="M44" s="451"/>
      <c r="N44" s="451"/>
      <c r="O44" s="451"/>
      <c r="P44" s="452"/>
    </row>
    <row r="45" spans="2:16" ht="15" customHeight="1" x14ac:dyDescent="0.25">
      <c r="B45" s="468" t="s">
        <v>399</v>
      </c>
      <c r="C45" s="465" t="s">
        <v>397</v>
      </c>
      <c r="D45" s="465"/>
      <c r="E45" s="465"/>
      <c r="F45" s="450" t="s">
        <v>440</v>
      </c>
      <c r="G45" s="451"/>
      <c r="H45" s="451"/>
      <c r="I45" s="451"/>
      <c r="J45" s="451"/>
      <c r="K45" s="451"/>
      <c r="L45" s="451"/>
      <c r="M45" s="451"/>
      <c r="N45" s="451"/>
      <c r="O45" s="451"/>
      <c r="P45" s="452"/>
    </row>
    <row r="46" spans="2:16" x14ac:dyDescent="0.25">
      <c r="B46" s="468"/>
      <c r="C46" s="465"/>
      <c r="D46" s="465"/>
      <c r="E46" s="465"/>
      <c r="F46" s="450" t="s">
        <v>441</v>
      </c>
      <c r="G46" s="451"/>
      <c r="H46" s="451"/>
      <c r="I46" s="451"/>
      <c r="J46" s="451"/>
      <c r="K46" s="451"/>
      <c r="L46" s="451"/>
      <c r="M46" s="451"/>
      <c r="N46" s="451"/>
      <c r="O46" s="451"/>
      <c r="P46" s="452"/>
    </row>
    <row r="47" spans="2:16" x14ac:dyDescent="0.25">
      <c r="B47" s="468"/>
      <c r="C47" s="465"/>
      <c r="D47" s="465"/>
      <c r="E47" s="465"/>
      <c r="F47" s="465" t="s">
        <v>442</v>
      </c>
      <c r="G47" s="465"/>
      <c r="H47" s="465"/>
      <c r="I47" s="465"/>
      <c r="J47" s="465"/>
      <c r="K47" s="465"/>
      <c r="L47" s="465"/>
      <c r="M47" s="465"/>
      <c r="N47" s="465"/>
      <c r="O47" s="465"/>
      <c r="P47" s="465"/>
    </row>
    <row r="48" spans="2:16" x14ac:dyDescent="0.25">
      <c r="B48" s="468"/>
      <c r="C48" s="465"/>
      <c r="D48" s="465"/>
      <c r="E48" s="465"/>
      <c r="F48" s="450" t="s">
        <v>398</v>
      </c>
      <c r="G48" s="451"/>
      <c r="H48" s="451"/>
      <c r="I48" s="451"/>
      <c r="J48" s="451"/>
      <c r="K48" s="451"/>
      <c r="L48" s="451"/>
      <c r="M48" s="451"/>
      <c r="N48" s="451"/>
      <c r="O48" s="451"/>
      <c r="P48" s="452"/>
    </row>
    <row r="49" spans="2:16" x14ac:dyDescent="0.25">
      <c r="B49" s="468"/>
      <c r="C49" s="465"/>
      <c r="D49" s="465"/>
      <c r="E49" s="465"/>
      <c r="F49" s="465" t="s">
        <v>443</v>
      </c>
      <c r="G49" s="465"/>
      <c r="H49" s="465"/>
      <c r="I49" s="465"/>
      <c r="J49" s="465"/>
      <c r="K49" s="465"/>
      <c r="L49" s="465"/>
      <c r="M49" s="465"/>
      <c r="N49" s="465"/>
      <c r="O49" s="465"/>
      <c r="P49" s="465"/>
    </row>
    <row r="50" spans="2:16" x14ac:dyDescent="0.25">
      <c r="B50" s="453" t="s">
        <v>406</v>
      </c>
      <c r="C50" s="456" t="s">
        <v>294</v>
      </c>
      <c r="D50" s="457"/>
      <c r="E50" s="458"/>
      <c r="F50" s="450" t="s">
        <v>444</v>
      </c>
      <c r="G50" s="451"/>
      <c r="H50" s="451"/>
      <c r="I50" s="451"/>
      <c r="J50" s="451"/>
      <c r="K50" s="451"/>
      <c r="L50" s="451"/>
      <c r="M50" s="451"/>
      <c r="N50" s="451"/>
      <c r="O50" s="451"/>
      <c r="P50" s="452"/>
    </row>
    <row r="51" spans="2:16" x14ac:dyDescent="0.25">
      <c r="B51" s="455"/>
      <c r="C51" s="462"/>
      <c r="D51" s="463"/>
      <c r="E51" s="464"/>
      <c r="F51" s="465" t="s">
        <v>405</v>
      </c>
      <c r="G51" s="465"/>
      <c r="H51" s="465"/>
      <c r="I51" s="465"/>
      <c r="J51" s="465"/>
      <c r="K51" s="465"/>
      <c r="L51" s="465"/>
      <c r="M51" s="465"/>
      <c r="N51" s="465"/>
      <c r="O51" s="465"/>
      <c r="P51" s="465"/>
    </row>
    <row r="52" spans="2:16" x14ac:dyDescent="0.25">
      <c r="B52" s="469" t="s">
        <v>409</v>
      </c>
      <c r="C52" s="470" t="s">
        <v>410</v>
      </c>
      <c r="D52" s="470"/>
      <c r="E52" s="470"/>
      <c r="F52" s="470" t="s">
        <v>445</v>
      </c>
      <c r="G52" s="470"/>
      <c r="H52" s="470"/>
      <c r="I52" s="470"/>
      <c r="J52" s="470"/>
      <c r="K52" s="470"/>
      <c r="L52" s="470"/>
      <c r="M52" s="470"/>
      <c r="N52" s="470"/>
      <c r="O52" s="470"/>
      <c r="P52" s="470"/>
    </row>
    <row r="53" spans="2:16" x14ac:dyDescent="0.25">
      <c r="B53" s="469"/>
      <c r="C53" s="470"/>
      <c r="D53" s="470"/>
      <c r="E53" s="470"/>
      <c r="F53" s="470" t="s">
        <v>446</v>
      </c>
      <c r="G53" s="470"/>
      <c r="H53" s="470"/>
      <c r="I53" s="470"/>
      <c r="J53" s="470"/>
      <c r="K53" s="470"/>
      <c r="L53" s="470"/>
      <c r="M53" s="470"/>
      <c r="N53" s="470"/>
      <c r="O53" s="470"/>
      <c r="P53" s="470"/>
    </row>
    <row r="54" spans="2:16" x14ac:dyDescent="0.25">
      <c r="B54" s="469"/>
      <c r="C54" s="470"/>
      <c r="D54" s="470"/>
      <c r="E54" s="470"/>
      <c r="F54" s="470" t="s">
        <v>447</v>
      </c>
      <c r="G54" s="470"/>
      <c r="H54" s="470"/>
      <c r="I54" s="470"/>
      <c r="J54" s="470"/>
      <c r="K54" s="470"/>
      <c r="L54" s="470"/>
      <c r="M54" s="470"/>
      <c r="N54" s="470"/>
      <c r="O54" s="470"/>
      <c r="P54" s="470"/>
    </row>
    <row r="55" spans="2:16" x14ac:dyDescent="0.25">
      <c r="B55" s="469"/>
      <c r="C55" s="470"/>
      <c r="D55" s="470"/>
      <c r="E55" s="470"/>
      <c r="F55" s="470" t="s">
        <v>448</v>
      </c>
      <c r="G55" s="470"/>
      <c r="H55" s="470"/>
      <c r="I55" s="470"/>
      <c r="J55" s="470"/>
      <c r="K55" s="470"/>
      <c r="L55" s="470"/>
      <c r="M55" s="470"/>
      <c r="N55" s="470"/>
      <c r="O55" s="470"/>
      <c r="P55" s="470"/>
    </row>
    <row r="56" spans="2:16" x14ac:dyDescent="0.25">
      <c r="B56" s="469" t="s">
        <v>412</v>
      </c>
      <c r="C56" s="465" t="s">
        <v>407</v>
      </c>
      <c r="D56" s="465"/>
      <c r="E56" s="465"/>
      <c r="F56" s="470" t="s">
        <v>449</v>
      </c>
      <c r="G56" s="470"/>
      <c r="H56" s="470"/>
      <c r="I56" s="470"/>
      <c r="J56" s="470"/>
      <c r="K56" s="470"/>
      <c r="L56" s="470"/>
      <c r="M56" s="470"/>
      <c r="N56" s="470"/>
      <c r="O56" s="470"/>
      <c r="P56" s="470"/>
    </row>
    <row r="57" spans="2:16" x14ac:dyDescent="0.25">
      <c r="B57" s="469"/>
      <c r="C57" s="465"/>
      <c r="D57" s="465"/>
      <c r="E57" s="465"/>
      <c r="F57" s="470" t="s">
        <v>408</v>
      </c>
      <c r="G57" s="470"/>
      <c r="H57" s="470"/>
      <c r="I57" s="470"/>
      <c r="J57" s="470"/>
      <c r="K57" s="470"/>
      <c r="L57" s="470"/>
      <c r="M57" s="470"/>
      <c r="N57" s="470"/>
      <c r="O57" s="470"/>
      <c r="P57" s="470"/>
    </row>
    <row r="58" spans="2:16" x14ac:dyDescent="0.25">
      <c r="B58" s="468" t="s">
        <v>450</v>
      </c>
      <c r="C58" s="465" t="s">
        <v>413</v>
      </c>
      <c r="D58" s="465"/>
      <c r="E58" s="465"/>
      <c r="F58" s="470" t="s">
        <v>416</v>
      </c>
      <c r="G58" s="470"/>
      <c r="H58" s="470"/>
      <c r="I58" s="470"/>
      <c r="J58" s="470"/>
      <c r="K58" s="470"/>
      <c r="L58" s="470"/>
      <c r="M58" s="470"/>
      <c r="N58" s="470"/>
      <c r="O58" s="470"/>
      <c r="P58" s="470"/>
    </row>
    <row r="59" spans="2:16" x14ac:dyDescent="0.25">
      <c r="B59" s="468"/>
      <c r="C59" s="465"/>
      <c r="D59" s="465"/>
      <c r="E59" s="465"/>
      <c r="F59" s="470" t="s">
        <v>417</v>
      </c>
      <c r="G59" s="470"/>
      <c r="H59" s="470"/>
      <c r="I59" s="470"/>
      <c r="J59" s="470"/>
      <c r="K59" s="470"/>
      <c r="L59" s="470"/>
      <c r="M59" s="470"/>
      <c r="N59" s="470"/>
      <c r="O59" s="470"/>
      <c r="P59" s="470"/>
    </row>
    <row r="60" spans="2:16" x14ac:dyDescent="0.25">
      <c r="B60" s="468"/>
      <c r="C60" s="465"/>
      <c r="D60" s="465"/>
      <c r="E60" s="465"/>
      <c r="F60" s="470" t="s">
        <v>418</v>
      </c>
      <c r="G60" s="470"/>
      <c r="H60" s="470"/>
      <c r="I60" s="470"/>
      <c r="J60" s="470"/>
      <c r="K60" s="470"/>
      <c r="L60" s="470"/>
      <c r="M60" s="470"/>
      <c r="N60" s="470"/>
      <c r="O60" s="470"/>
      <c r="P60" s="470"/>
    </row>
    <row r="61" spans="2:16" x14ac:dyDescent="0.25">
      <c r="B61" s="468"/>
      <c r="C61" s="465"/>
      <c r="D61" s="465"/>
      <c r="E61" s="465"/>
      <c r="F61" s="470" t="s">
        <v>451</v>
      </c>
      <c r="G61" s="470"/>
      <c r="H61" s="470"/>
      <c r="I61" s="470"/>
      <c r="J61" s="470"/>
      <c r="K61" s="470"/>
      <c r="L61" s="470"/>
      <c r="M61" s="470"/>
      <c r="N61" s="470"/>
      <c r="O61" s="470"/>
      <c r="P61" s="470"/>
    </row>
    <row r="62" spans="2:16" x14ac:dyDescent="0.25">
      <c r="B62" s="468"/>
      <c r="C62" s="465"/>
      <c r="D62" s="465"/>
      <c r="E62" s="465"/>
      <c r="F62" s="465" t="s">
        <v>452</v>
      </c>
      <c r="G62" s="465"/>
      <c r="H62" s="465"/>
      <c r="I62" s="465"/>
      <c r="J62" s="465"/>
      <c r="K62" s="465"/>
      <c r="L62" s="465"/>
      <c r="M62" s="465"/>
      <c r="N62" s="465"/>
      <c r="O62" s="465"/>
      <c r="P62" s="465"/>
    </row>
    <row r="63" spans="2:16" x14ac:dyDescent="0.25">
      <c r="B63" s="468"/>
      <c r="C63" s="465"/>
      <c r="D63" s="465"/>
      <c r="E63" s="465"/>
      <c r="F63" s="465" t="s">
        <v>453</v>
      </c>
      <c r="G63" s="465"/>
      <c r="H63" s="465"/>
      <c r="I63" s="465"/>
      <c r="J63" s="465"/>
      <c r="K63" s="465"/>
      <c r="L63" s="465"/>
      <c r="M63" s="465"/>
      <c r="N63" s="465"/>
      <c r="O63" s="465"/>
      <c r="P63" s="465"/>
    </row>
    <row r="64" spans="2:16" x14ac:dyDescent="0.25">
      <c r="B64" s="468"/>
      <c r="C64" s="465"/>
      <c r="D64" s="465"/>
      <c r="E64" s="465"/>
      <c r="F64" s="465" t="s">
        <v>454</v>
      </c>
      <c r="G64" s="465"/>
      <c r="H64" s="465"/>
      <c r="I64" s="465"/>
      <c r="J64" s="465"/>
      <c r="K64" s="465"/>
      <c r="L64" s="465"/>
      <c r="M64" s="465"/>
      <c r="N64" s="465"/>
      <c r="O64" s="465"/>
      <c r="P64" s="465"/>
    </row>
    <row r="65" spans="2:16" x14ac:dyDescent="0.25">
      <c r="B65" s="468"/>
      <c r="C65" s="465"/>
      <c r="D65" s="465"/>
      <c r="E65" s="465"/>
      <c r="F65" s="465" t="s">
        <v>455</v>
      </c>
      <c r="G65" s="465"/>
      <c r="H65" s="465"/>
      <c r="I65" s="465"/>
      <c r="J65" s="465"/>
      <c r="K65" s="465"/>
      <c r="L65" s="465"/>
      <c r="M65" s="465"/>
      <c r="N65" s="465"/>
      <c r="O65" s="465"/>
      <c r="P65" s="465"/>
    </row>
    <row r="66" spans="2:16" x14ac:dyDescent="0.25">
      <c r="B66" s="468"/>
      <c r="C66" s="465"/>
      <c r="D66" s="465"/>
      <c r="E66" s="465"/>
      <c r="F66" s="470" t="s">
        <v>419</v>
      </c>
      <c r="G66" s="470"/>
      <c r="H66" s="470"/>
      <c r="I66" s="470"/>
      <c r="J66" s="470"/>
      <c r="K66" s="470"/>
      <c r="L66" s="470"/>
      <c r="M66" s="470"/>
      <c r="N66" s="470"/>
      <c r="O66" s="470"/>
      <c r="P66" s="470"/>
    </row>
    <row r="67" spans="2:16" x14ac:dyDescent="0.25">
      <c r="B67" s="10"/>
      <c r="C67" s="9"/>
      <c r="D67" s="9"/>
      <c r="E67" s="9"/>
    </row>
    <row r="68" spans="2:16" x14ac:dyDescent="0.25">
      <c r="B68" s="413" t="s">
        <v>456</v>
      </c>
      <c r="C68" s="413"/>
      <c r="D68" s="413"/>
      <c r="E68" s="413"/>
      <c r="F68" s="413"/>
      <c r="G68" s="413"/>
      <c r="H68" s="413"/>
      <c r="I68" s="413"/>
      <c r="J68" s="413"/>
      <c r="K68" s="413"/>
      <c r="L68" s="413"/>
      <c r="M68" s="413"/>
      <c r="N68" s="413"/>
      <c r="O68" s="413"/>
      <c r="P68" s="413"/>
    </row>
    <row r="69" spans="2:16" ht="15" customHeight="1" x14ac:dyDescent="0.25">
      <c r="B69" s="467" t="s">
        <v>421</v>
      </c>
      <c r="C69" s="467"/>
      <c r="D69" s="467"/>
      <c r="E69" s="467"/>
      <c r="F69" s="467"/>
      <c r="G69" s="467"/>
      <c r="H69" s="467"/>
      <c r="I69" s="467"/>
      <c r="J69" s="467"/>
      <c r="K69" s="467"/>
      <c r="L69" s="467"/>
      <c r="M69" s="467"/>
      <c r="N69" s="467"/>
      <c r="O69" s="467"/>
      <c r="P69" s="467"/>
    </row>
    <row r="70" spans="2:16" x14ac:dyDescent="0.25">
      <c r="B70" s="10"/>
      <c r="C70" s="9"/>
      <c r="D70" s="9"/>
      <c r="E70" s="9"/>
    </row>
    <row r="71" spans="2:16" ht="30" customHeight="1" x14ac:dyDescent="0.25">
      <c r="B71" s="60" t="s">
        <v>61</v>
      </c>
      <c r="C71" s="428" t="s">
        <v>457</v>
      </c>
      <c r="D71" s="428"/>
      <c r="E71" s="428"/>
      <c r="F71" s="428" t="s">
        <v>458</v>
      </c>
      <c r="G71" s="428"/>
      <c r="H71" s="428"/>
      <c r="I71" s="428"/>
      <c r="J71" s="428"/>
      <c r="K71" s="428"/>
      <c r="L71" s="428"/>
      <c r="M71" s="428"/>
      <c r="N71" s="428"/>
      <c r="O71" s="428"/>
      <c r="P71" s="428"/>
    </row>
    <row r="72" spans="2:16" ht="30" customHeight="1" x14ac:dyDescent="0.25">
      <c r="B72" s="57" t="s">
        <v>66</v>
      </c>
      <c r="C72" s="465" t="s">
        <v>459</v>
      </c>
      <c r="D72" s="465"/>
      <c r="E72" s="465"/>
      <c r="F72" s="456" t="s">
        <v>460</v>
      </c>
      <c r="G72" s="457"/>
      <c r="H72" s="457"/>
      <c r="I72" s="457"/>
      <c r="J72" s="457"/>
      <c r="K72" s="457"/>
      <c r="L72" s="457"/>
      <c r="M72" s="457"/>
      <c r="N72" s="457"/>
      <c r="O72" s="457"/>
      <c r="P72" s="458"/>
    </row>
    <row r="73" spans="2:16" x14ac:dyDescent="0.25">
      <c r="B73" s="57" t="s">
        <v>157</v>
      </c>
      <c r="C73" s="465" t="s">
        <v>461</v>
      </c>
      <c r="D73" s="465"/>
      <c r="E73" s="465"/>
      <c r="F73" s="462"/>
      <c r="G73" s="463"/>
      <c r="H73" s="463"/>
      <c r="I73" s="463"/>
      <c r="J73" s="463"/>
      <c r="K73" s="463"/>
      <c r="L73" s="463"/>
      <c r="M73" s="463"/>
      <c r="N73" s="463"/>
      <c r="O73" s="463"/>
      <c r="P73" s="464"/>
    </row>
    <row r="74" spans="2:16" ht="28.2" customHeight="1" x14ac:dyDescent="0.25">
      <c r="B74" s="57" t="s">
        <v>396</v>
      </c>
      <c r="C74" s="465" t="s">
        <v>462</v>
      </c>
      <c r="D74" s="465"/>
      <c r="E74" s="465"/>
      <c r="F74" s="465" t="s">
        <v>463</v>
      </c>
      <c r="G74" s="465"/>
      <c r="H74" s="465"/>
      <c r="I74" s="465"/>
      <c r="J74" s="465"/>
      <c r="K74" s="465"/>
      <c r="L74" s="465"/>
      <c r="M74" s="465"/>
      <c r="N74" s="465"/>
      <c r="O74" s="465"/>
      <c r="P74" s="465"/>
    </row>
  </sheetData>
  <mergeCells count="96">
    <mergeCell ref="C72:E72"/>
    <mergeCell ref="C73:E73"/>
    <mergeCell ref="C74:E74"/>
    <mergeCell ref="F74:P74"/>
    <mergeCell ref="F72:P73"/>
    <mergeCell ref="C71:E71"/>
    <mergeCell ref="B68:P68"/>
    <mergeCell ref="B69:P69"/>
    <mergeCell ref="F71:P71"/>
    <mergeCell ref="B56:B57"/>
    <mergeCell ref="C56:E57"/>
    <mergeCell ref="F56:P56"/>
    <mergeCell ref="F57:P57"/>
    <mergeCell ref="B58:B66"/>
    <mergeCell ref="C58:E66"/>
    <mergeCell ref="F58:P58"/>
    <mergeCell ref="F59:P59"/>
    <mergeCell ref="F60:P60"/>
    <mergeCell ref="F61:P61"/>
    <mergeCell ref="F62:P62"/>
    <mergeCell ref="F63:P63"/>
    <mergeCell ref="F64:P64"/>
    <mergeCell ref="F65:P65"/>
    <mergeCell ref="F66:P66"/>
    <mergeCell ref="F42:P42"/>
    <mergeCell ref="F43:P43"/>
    <mergeCell ref="F44:P44"/>
    <mergeCell ref="B50:B51"/>
    <mergeCell ref="C50:E51"/>
    <mergeCell ref="F50:P50"/>
    <mergeCell ref="F51:P51"/>
    <mergeCell ref="B52:B55"/>
    <mergeCell ref="C52:E55"/>
    <mergeCell ref="F52:P52"/>
    <mergeCell ref="F53:P53"/>
    <mergeCell ref="F54:P54"/>
    <mergeCell ref="F55:P55"/>
    <mergeCell ref="B45:B49"/>
    <mergeCell ref="C45:E49"/>
    <mergeCell ref="F45:P45"/>
    <mergeCell ref="F46:P46"/>
    <mergeCell ref="F47:P47"/>
    <mergeCell ref="F48:P48"/>
    <mergeCell ref="F49:P49"/>
    <mergeCell ref="B38:B44"/>
    <mergeCell ref="C38:E44"/>
    <mergeCell ref="F38:P38"/>
    <mergeCell ref="F39:P39"/>
    <mergeCell ref="C30:E30"/>
    <mergeCell ref="F30:P30"/>
    <mergeCell ref="B31:B37"/>
    <mergeCell ref="C31:E37"/>
    <mergeCell ref="F31:P31"/>
    <mergeCell ref="F32:P32"/>
    <mergeCell ref="F33:P33"/>
    <mergeCell ref="F34:P34"/>
    <mergeCell ref="F35:P35"/>
    <mergeCell ref="F36:P36"/>
    <mergeCell ref="F37:P37"/>
    <mergeCell ref="F40:P40"/>
    <mergeCell ref="F41:P41"/>
    <mergeCell ref="B27:P27"/>
    <mergeCell ref="C29:E29"/>
    <mergeCell ref="F29:P29"/>
    <mergeCell ref="F15:P15"/>
    <mergeCell ref="F16:P16"/>
    <mergeCell ref="C17:E17"/>
    <mergeCell ref="F17:P17"/>
    <mergeCell ref="C18:E18"/>
    <mergeCell ref="F18:P18"/>
    <mergeCell ref="B19:B24"/>
    <mergeCell ref="C19:E24"/>
    <mergeCell ref="F19:P19"/>
    <mergeCell ref="F20:P20"/>
    <mergeCell ref="F21:P21"/>
    <mergeCell ref="F22:P22"/>
    <mergeCell ref="C8:E8"/>
    <mergeCell ref="F8:P8"/>
    <mergeCell ref="C9:E9"/>
    <mergeCell ref="F9:P9"/>
    <mergeCell ref="C10:E10"/>
    <mergeCell ref="F10:P10"/>
    <mergeCell ref="B2:P2"/>
    <mergeCell ref="B4:P4"/>
    <mergeCell ref="B5:P5"/>
    <mergeCell ref="C7:E7"/>
    <mergeCell ref="F7:P7"/>
    <mergeCell ref="F13:P13"/>
    <mergeCell ref="F14:P14"/>
    <mergeCell ref="F23:P23"/>
    <mergeCell ref="F24:P24"/>
    <mergeCell ref="B26:P26"/>
    <mergeCell ref="B11:B16"/>
    <mergeCell ref="C11:E16"/>
    <mergeCell ref="F11:P11"/>
    <mergeCell ref="F12:P12"/>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dimension ref="B2:J33"/>
  <sheetViews>
    <sheetView workbookViewId="0">
      <selection activeCell="J26" sqref="J26"/>
    </sheetView>
  </sheetViews>
  <sheetFormatPr defaultRowHeight="14.4" x14ac:dyDescent="0.3"/>
  <sheetData>
    <row r="2" spans="2:10" x14ac:dyDescent="0.3">
      <c r="B2" t="s">
        <v>464</v>
      </c>
      <c r="J2" t="s">
        <v>465</v>
      </c>
    </row>
    <row r="3" spans="2:10" x14ac:dyDescent="0.3">
      <c r="B3" t="s">
        <v>466</v>
      </c>
    </row>
    <row r="4" spans="2:10" x14ac:dyDescent="0.3">
      <c r="B4" t="s">
        <v>467</v>
      </c>
      <c r="J4" t="s">
        <v>155</v>
      </c>
    </row>
    <row r="5" spans="2:10" x14ac:dyDescent="0.3">
      <c r="B5" t="s">
        <v>468</v>
      </c>
      <c r="J5" t="s">
        <v>469</v>
      </c>
    </row>
    <row r="6" spans="2:10" x14ac:dyDescent="0.3">
      <c r="J6" t="s">
        <v>292</v>
      </c>
    </row>
    <row r="7" spans="2:10" x14ac:dyDescent="0.3">
      <c r="B7" t="s">
        <v>470</v>
      </c>
    </row>
    <row r="8" spans="2:10" x14ac:dyDescent="0.3">
      <c r="B8" t="s">
        <v>471</v>
      </c>
    </row>
    <row r="9" spans="2:10" x14ac:dyDescent="0.3">
      <c r="B9" t="s">
        <v>472</v>
      </c>
    </row>
    <row r="10" spans="2:10" x14ac:dyDescent="0.3">
      <c r="B10" t="s">
        <v>473</v>
      </c>
    </row>
    <row r="11" spans="2:10" x14ac:dyDescent="0.3">
      <c r="B11" t="s">
        <v>474</v>
      </c>
    </row>
    <row r="12" spans="2:10" x14ac:dyDescent="0.3">
      <c r="B12" t="s">
        <v>475</v>
      </c>
    </row>
    <row r="13" spans="2:10" x14ac:dyDescent="0.3">
      <c r="B13" t="s">
        <v>476</v>
      </c>
    </row>
    <row r="15" spans="2:10" x14ac:dyDescent="0.3">
      <c r="B15" t="s">
        <v>477</v>
      </c>
    </row>
    <row r="16" spans="2:10" x14ac:dyDescent="0.3">
      <c r="B16" t="s">
        <v>478</v>
      </c>
      <c r="J16" t="s">
        <v>479</v>
      </c>
    </row>
    <row r="17" spans="2:10" x14ac:dyDescent="0.3">
      <c r="J17" t="s">
        <v>480</v>
      </c>
    </row>
    <row r="18" spans="2:10" x14ac:dyDescent="0.3">
      <c r="B18" t="s">
        <v>282</v>
      </c>
    </row>
    <row r="19" spans="2:10" x14ac:dyDescent="0.3">
      <c r="B19" t="s">
        <v>108</v>
      </c>
    </row>
    <row r="20" spans="2:10" x14ac:dyDescent="0.3">
      <c r="B20" t="s">
        <v>8</v>
      </c>
    </row>
    <row r="21" spans="2:10" x14ac:dyDescent="0.3">
      <c r="G21" t="s">
        <v>481</v>
      </c>
    </row>
    <row r="22" spans="2:10" x14ac:dyDescent="0.3">
      <c r="B22" t="s">
        <v>482</v>
      </c>
      <c r="E22" t="s">
        <v>483</v>
      </c>
      <c r="G22" t="s">
        <v>484</v>
      </c>
      <c r="J22" t="s">
        <v>485</v>
      </c>
    </row>
    <row r="23" spans="2:10" x14ac:dyDescent="0.3">
      <c r="B23" t="s">
        <v>486</v>
      </c>
      <c r="E23" t="s">
        <v>487</v>
      </c>
      <c r="G23" t="s">
        <v>488</v>
      </c>
      <c r="J23" s="1" t="s">
        <v>489</v>
      </c>
    </row>
    <row r="24" spans="2:10" x14ac:dyDescent="0.3">
      <c r="B24" t="s">
        <v>490</v>
      </c>
      <c r="E24" t="s">
        <v>491</v>
      </c>
      <c r="G24" t="s">
        <v>492</v>
      </c>
      <c r="J24" s="1" t="s">
        <v>493</v>
      </c>
    </row>
    <row r="25" spans="2:10" x14ac:dyDescent="0.3">
      <c r="B25" t="s">
        <v>494</v>
      </c>
      <c r="G25" t="s">
        <v>495</v>
      </c>
      <c r="J25" s="1" t="s">
        <v>496</v>
      </c>
    </row>
    <row r="26" spans="2:10" x14ac:dyDescent="0.3">
      <c r="B26" t="s">
        <v>497</v>
      </c>
      <c r="J26" s="1" t="s">
        <v>498</v>
      </c>
    </row>
    <row r="27" spans="2:10" x14ac:dyDescent="0.3">
      <c r="B27" t="s">
        <v>499</v>
      </c>
      <c r="J27" s="1" t="s">
        <v>500</v>
      </c>
    </row>
    <row r="28" spans="2:10" x14ac:dyDescent="0.3">
      <c r="B28" t="s">
        <v>501</v>
      </c>
      <c r="J28" t="s">
        <v>502</v>
      </c>
    </row>
    <row r="29" spans="2:10" x14ac:dyDescent="0.3">
      <c r="B29" t="s">
        <v>503</v>
      </c>
    </row>
    <row r="30" spans="2:10" x14ac:dyDescent="0.3">
      <c r="B30" t="s">
        <v>504</v>
      </c>
    </row>
    <row r="31" spans="2:10" x14ac:dyDescent="0.3">
      <c r="B31" t="s">
        <v>505</v>
      </c>
    </row>
    <row r="32" spans="2:10" x14ac:dyDescent="0.3">
      <c r="B32" t="s">
        <v>506</v>
      </c>
    </row>
    <row r="33" spans="2:2" x14ac:dyDescent="0.3">
      <c r="B33" t="s">
        <v>507</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ed14601-a767-49df-87ac-319a5ad53ef2" xsi:nil="true"/>
    <lcf76f155ced4ddcb4097134ff3c332f xmlns="8fa2b46d-e0e5-4105-8197-5a0c810b9da7">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as" ma:contentTypeID="0x010100D9A7F16E3557754597ADF6E4F37FD247" ma:contentTypeVersion="17" ma:contentTypeDescription="Kurkite naują dokumentą." ma:contentTypeScope="" ma:versionID="d8a2bf34473274eec90b4b098eca0d39">
  <xsd:schema xmlns:xsd="http://www.w3.org/2001/XMLSchema" xmlns:xs="http://www.w3.org/2001/XMLSchema" xmlns:p="http://schemas.microsoft.com/office/2006/metadata/properties" xmlns:ns2="7ed14601-a767-49df-87ac-319a5ad53ef2" xmlns:ns3="8fa2b46d-e0e5-4105-8197-5a0c810b9da7" targetNamespace="http://schemas.microsoft.com/office/2006/metadata/properties" ma:root="true" ma:fieldsID="4dc8b5a5585890b1800c718b8e0c5ef7" ns2:_="" ns3:_="">
    <xsd:import namespace="7ed14601-a767-49df-87ac-319a5ad53ef2"/>
    <xsd:import namespace="8fa2b46d-e0e5-4105-8197-5a0c810b9da7"/>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AutoKeyPoints" minOccurs="0"/>
                <xsd:element ref="ns3:MediaServiceKeyPoints"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d14601-a767-49df-87ac-319a5ad53ef2" elementFormDefault="qualified">
    <xsd:import namespace="http://schemas.microsoft.com/office/2006/documentManagement/types"/>
    <xsd:import namespace="http://schemas.microsoft.com/office/infopath/2007/PartnerControls"/>
    <xsd:element name="SharedWithUsers" ma:index="8" nillable="true" ma:displayName="Bendrinama s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Bendrinta su išsamia informacija" ma:internalName="SharedWithDetails" ma:readOnly="true">
      <xsd:simpleType>
        <xsd:restriction base="dms:Note">
          <xsd:maxLength value="255"/>
        </xsd:restriction>
      </xsd:simpleType>
    </xsd:element>
    <xsd:element name="TaxCatchAll" ma:index="16" nillable="true" ma:displayName="Taxonomy Catch All Column" ma:hidden="true" ma:list="{9666b76a-3893-4858-8f3c-9e75cdab9200}" ma:internalName="TaxCatchAll" ma:showField="CatchAllData" ma:web="7ed14601-a767-49df-87ac-319a5ad53ef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fa2b46d-e0e5-4105-8197-5a0c810b9da7"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Vaizdų žymės" ma:readOnly="false" ma:fieldId="{5cf76f15-5ced-4ddc-b409-7134ff3c332f}" ma:taxonomyMulti="true" ma:sspId="5dc8aeb3-b9ff-4cb8-9445-a69d8f256b9b"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5BFCAFE-5A53-43A9-B343-8E36794D58EB}">
  <ds:schemaRefs>
    <ds:schemaRef ds:uri="http://schemas.microsoft.com/office/2006/metadata/properties"/>
    <ds:schemaRef ds:uri="http://schemas.microsoft.com/office/infopath/2007/PartnerControls"/>
    <ds:schemaRef ds:uri="7ed14601-a767-49df-87ac-319a5ad53ef2"/>
    <ds:schemaRef ds:uri="8fa2b46d-e0e5-4105-8197-5a0c810b9da7"/>
  </ds:schemaRefs>
</ds:datastoreItem>
</file>

<file path=customXml/itemProps2.xml><?xml version="1.0" encoding="utf-8"?>
<ds:datastoreItem xmlns:ds="http://schemas.openxmlformats.org/officeDocument/2006/customXml" ds:itemID="{0688A7DE-1B69-4599-A1CF-5BD68CD1C4FE}">
  <ds:schemaRefs>
    <ds:schemaRef ds:uri="http://schemas.microsoft.com/sharepoint/v3/contenttype/forms"/>
  </ds:schemaRefs>
</ds:datastoreItem>
</file>

<file path=customXml/itemProps3.xml><?xml version="1.0" encoding="utf-8"?>
<ds:datastoreItem xmlns:ds="http://schemas.openxmlformats.org/officeDocument/2006/customXml" ds:itemID="{03074644-3C0C-4839-B8D8-5586AA3D21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d14601-a767-49df-87ac-319a5ad53ef2"/>
    <ds:schemaRef ds:uri="8fa2b46d-e0e5-4105-8197-5a0c810b9da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Veiklos ataskaita PVZ</vt:lpstr>
      <vt:lpstr>AMP forma_PVZ</vt:lpstr>
      <vt:lpstr>MP forma_PVZ</vt:lpstr>
      <vt:lpstr>Galutinė VA_PVZ</vt:lpstr>
      <vt:lpstr>Dokumentų sąrašas</vt:lpstr>
      <vt:lpstr>Pasirinkimai</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Zita Markevičienė</dc:creator>
  <cp:keywords/>
  <dc:description/>
  <cp:lastModifiedBy>Vilma Jankauskienė</cp:lastModifiedBy>
  <cp:revision/>
  <dcterms:created xsi:type="dcterms:W3CDTF">2021-01-11T11:29:53Z</dcterms:created>
  <dcterms:modified xsi:type="dcterms:W3CDTF">2024-11-26T14:14:34Z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0x010100D9A7F16E3557754597ADF6E4F37FD247</vt:lpwstr>
  </property>
  <property fmtid="{D5CDD505-2E9C-101B-9397-08002B2CF9AE}" pid="3" name="MediaServiceImageTags">
    <vt:lpwstr/>
  </property>
</Properties>
</file>